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Тит.лист" sheetId="1" r:id="rId1"/>
    <sheet name="макси" sheetId="2" r:id="rId2"/>
    <sheet name="медиум" sheetId="3" r:id="rId3"/>
    <sheet name="мини" sheetId="4" r:id="rId4"/>
    <sheet name="той" sheetId="5" r:id="rId5"/>
    <sheet name="команды" sheetId="6" r:id="rId6"/>
  </sheets>
  <definedNames/>
  <calcPr fullCalcOnLoad="1"/>
</workbook>
</file>

<file path=xl/sharedStrings.xml><?xml version="1.0" encoding="utf-8"?>
<sst xmlns="http://schemas.openxmlformats.org/spreadsheetml/2006/main" count="778" uniqueCount="200">
  <si>
    <t xml:space="preserve">длина </t>
  </si>
  <si>
    <t>КВ</t>
  </si>
  <si>
    <t>скорость</t>
  </si>
  <si>
    <t>ПВ</t>
  </si>
  <si>
    <t>Старт №</t>
  </si>
  <si>
    <t>Спортсмен</t>
  </si>
  <si>
    <t>Собака</t>
  </si>
  <si>
    <t>АДЖИЛИТИ</t>
  </si>
  <si>
    <t>ДЖАМПИНГ</t>
  </si>
  <si>
    <t>Общий штраф</t>
  </si>
  <si>
    <t>Общее время</t>
  </si>
  <si>
    <t>Место</t>
  </si>
  <si>
    <t>Штраф на полосе</t>
  </si>
  <si>
    <t>Время</t>
  </si>
  <si>
    <t>Штраф за время</t>
  </si>
  <si>
    <t>Всего штраф</t>
  </si>
  <si>
    <t>Пономарева Дарья</t>
  </si>
  <si>
    <t>Вдовиченко Галина</t>
  </si>
  <si>
    <t>Шестакова Галина</t>
  </si>
  <si>
    <t>Селеткова Елена</t>
  </si>
  <si>
    <t>Косякова Екатерина</t>
  </si>
  <si>
    <t>Чебыкина Ирина</t>
  </si>
  <si>
    <t>Рудашевская Евгения</t>
  </si>
  <si>
    <t>Боронникова Галина</t>
  </si>
  <si>
    <t>Категория Medium</t>
  </si>
  <si>
    <t>Митрошина Анна</t>
  </si>
  <si>
    <t>Ганеева Светлана</t>
  </si>
  <si>
    <t>Калашникова Наталья</t>
  </si>
  <si>
    <t>Злобина Маргарита</t>
  </si>
  <si>
    <t>Командный зачет</t>
  </si>
  <si>
    <t>Порода собаки</t>
  </si>
  <si>
    <t>Команда</t>
  </si>
  <si>
    <t>Антей</t>
  </si>
  <si>
    <t>ир/терьер</t>
  </si>
  <si>
    <t>Динки Дафни</t>
  </si>
  <si>
    <t>Категория Toy</t>
  </si>
  <si>
    <t>Категория Mini</t>
  </si>
  <si>
    <t>Категория Maxi</t>
  </si>
  <si>
    <t>Феррари</t>
  </si>
  <si>
    <t>Элвис</t>
  </si>
  <si>
    <t>ризеншнауцер</t>
  </si>
  <si>
    <t>Унга</t>
  </si>
  <si>
    <t>Ассоль</t>
  </si>
  <si>
    <t>Джина</t>
  </si>
  <si>
    <t>тервюрен</t>
  </si>
  <si>
    <t>Гера</t>
  </si>
  <si>
    <t>Пьеро</t>
  </si>
  <si>
    <t>Жеральд</t>
  </si>
  <si>
    <t>Интер</t>
  </si>
  <si>
    <t>Карпушина Надежда</t>
  </si>
  <si>
    <t>Виктория</t>
  </si>
  <si>
    <t>Зольдарс</t>
  </si>
  <si>
    <t>доберман</t>
  </si>
  <si>
    <t>Ральф</t>
  </si>
  <si>
    <t>Макурина Анастасия</t>
  </si>
  <si>
    <t>Мэгги</t>
  </si>
  <si>
    <t>Мохова Ирина</t>
  </si>
  <si>
    <t>лабрадор</t>
  </si>
  <si>
    <t>Гала</t>
  </si>
  <si>
    <t>малинуа</t>
  </si>
  <si>
    <t>Масяня</t>
  </si>
  <si>
    <t>Маленьких Юлия</t>
  </si>
  <si>
    <t xml:space="preserve">шелти </t>
  </si>
  <si>
    <t>Зворыгина Любовь</t>
  </si>
  <si>
    <t>Бяка Бодяка</t>
  </si>
  <si>
    <t>Штернберг Наталья</t>
  </si>
  <si>
    <t>Худорожкова Лиза</t>
  </si>
  <si>
    <t>КСС</t>
  </si>
  <si>
    <t>Юнити</t>
  </si>
  <si>
    <t>Бластер</t>
  </si>
  <si>
    <t>Беркут</t>
  </si>
  <si>
    <t>Лолита</t>
  </si>
  <si>
    <t>Юбервелтиген</t>
  </si>
  <si>
    <t>Брайт Би</t>
  </si>
  <si>
    <t>Баттерфляй</t>
  </si>
  <si>
    <t>метис</t>
  </si>
  <si>
    <t>Тобик</t>
  </si>
  <si>
    <t>Вернисаж</t>
  </si>
  <si>
    <t>Альма</t>
  </si>
  <si>
    <t>Акелла</t>
  </si>
  <si>
    <t>Ап.Джем</t>
  </si>
  <si>
    <t>кбт</t>
  </si>
  <si>
    <t>Патрик</t>
  </si>
  <si>
    <t>Бондарева Анна</t>
  </si>
  <si>
    <t>Банщикова Саша</t>
  </si>
  <si>
    <t>Пшеничникова Мария</t>
  </si>
  <si>
    <t>б/к</t>
  </si>
  <si>
    <t>н/о</t>
  </si>
  <si>
    <t>г/ретривер</t>
  </si>
  <si>
    <t>Папко Татьяна</t>
  </si>
  <si>
    <t>Магнит</t>
  </si>
  <si>
    <t>50/50</t>
  </si>
  <si>
    <t>Альянс</t>
  </si>
  <si>
    <t>Ярыгина Ольга</t>
  </si>
  <si>
    <t>Зделак</t>
  </si>
  <si>
    <t>Юниор</t>
  </si>
  <si>
    <t>пш/терьер</t>
  </si>
  <si>
    <t>Кейси</t>
  </si>
  <si>
    <t>Джонсон</t>
  </si>
  <si>
    <t>шелти</t>
  </si>
  <si>
    <t>Чудо</t>
  </si>
  <si>
    <t>Пайнери</t>
  </si>
  <si>
    <t>Лисенок</t>
  </si>
  <si>
    <t>Корн Колэд</t>
  </si>
  <si>
    <t>Рица</t>
  </si>
  <si>
    <t>Гиви</t>
  </si>
  <si>
    <t>шпиц</t>
  </si>
  <si>
    <t>Беладонна</t>
  </si>
  <si>
    <t>Цент</t>
  </si>
  <si>
    <t>пудель</t>
  </si>
  <si>
    <t>Ася</t>
  </si>
  <si>
    <t>дрт</t>
  </si>
  <si>
    <t>Аджилитистка</t>
  </si>
  <si>
    <t>Кей</t>
  </si>
  <si>
    <t>Аджилика</t>
  </si>
  <si>
    <t>Адреналина</t>
  </si>
  <si>
    <t>Девид</t>
  </si>
  <si>
    <t>Дина</t>
  </si>
  <si>
    <t>Тореадор</t>
  </si>
  <si>
    <t>Макси</t>
  </si>
  <si>
    <t>Вальтер</t>
  </si>
  <si>
    <t>Сычева Анастасия</t>
  </si>
  <si>
    <t>Ля-Ля</t>
  </si>
  <si>
    <t>Яся</t>
  </si>
  <si>
    <t>Четверикова Яна</t>
  </si>
  <si>
    <t>Ельсор</t>
  </si>
  <si>
    <t>Цезарь</t>
  </si>
  <si>
    <t>Зол.Лис</t>
  </si>
  <si>
    <t>Матисс</t>
  </si>
  <si>
    <t>Семина Юлия</t>
  </si>
  <si>
    <t>рус.спан.</t>
  </si>
  <si>
    <t>Бумер</t>
  </si>
  <si>
    <t>Джем</t>
  </si>
  <si>
    <t>Косякова Варвара</t>
  </si>
  <si>
    <t>Брюс</t>
  </si>
  <si>
    <t>Евдокимова Рада</t>
  </si>
  <si>
    <t>Кристиан</t>
  </si>
  <si>
    <t>Кудрин Антон</t>
  </si>
  <si>
    <t>Ноктюрн</t>
  </si>
  <si>
    <t>Бест</t>
  </si>
  <si>
    <t>Союз</t>
  </si>
  <si>
    <t>л/зачет</t>
  </si>
  <si>
    <t>Смена</t>
  </si>
  <si>
    <t>Соловьева Полина</t>
  </si>
  <si>
    <t>в/терьер</t>
  </si>
  <si>
    <t>Зорро</t>
  </si>
  <si>
    <t>Катутис Ангелина</t>
  </si>
  <si>
    <t>гл.ф/терьер</t>
  </si>
  <si>
    <t>ХиКрИф</t>
  </si>
  <si>
    <t>Дружинина Ольга</t>
  </si>
  <si>
    <t>Черкашина Анна</t>
  </si>
  <si>
    <t>цвергшнауцер</t>
  </si>
  <si>
    <t>Попова Дарья</t>
  </si>
  <si>
    <t>анг.к/спан</t>
  </si>
  <si>
    <t>Соловьева Юлия</t>
  </si>
  <si>
    <t>Кирьянова Екатерина</t>
  </si>
  <si>
    <t>Зол.Кристалл</t>
  </si>
  <si>
    <t>Виолетта</t>
  </si>
  <si>
    <t>Иф Онли</t>
  </si>
  <si>
    <t>Стрелка</t>
  </si>
  <si>
    <t>Бонапарт</t>
  </si>
  <si>
    <t>такса</t>
  </si>
  <si>
    <t>Лексус</t>
  </si>
  <si>
    <t>Сюзанна</t>
  </si>
  <si>
    <t>Юстас</t>
  </si>
  <si>
    <t>анг.кок.спан.</t>
  </si>
  <si>
    <t xml:space="preserve">н/о </t>
  </si>
  <si>
    <t xml:space="preserve">лабрадор </t>
  </si>
  <si>
    <t>Перебейнос Настя</t>
  </si>
  <si>
    <t>Ирбис</t>
  </si>
  <si>
    <t>снят</t>
  </si>
  <si>
    <t>-</t>
  </si>
  <si>
    <t>Косяков Антон</t>
  </si>
  <si>
    <t>Симонова Александра</t>
  </si>
  <si>
    <t>Матрешка</t>
  </si>
  <si>
    <t>7-8</t>
  </si>
  <si>
    <t>ШАР -2</t>
  </si>
  <si>
    <t>ШАР -12</t>
  </si>
  <si>
    <t>ШАР - 8</t>
  </si>
  <si>
    <t>ШАР - 6</t>
  </si>
  <si>
    <t>ШАР - 1</t>
  </si>
  <si>
    <t>ШАР - 5</t>
  </si>
  <si>
    <t>ШАР - 11</t>
  </si>
  <si>
    <t>ШАР - 7</t>
  </si>
  <si>
    <t>ШАР - 3</t>
  </si>
  <si>
    <t>ШАР - 13</t>
  </si>
  <si>
    <t>ШАР - 2</t>
  </si>
  <si>
    <t>ШАР - 9</t>
  </si>
  <si>
    <t>ШАР - 12</t>
  </si>
  <si>
    <t>ШАР - 4</t>
  </si>
  <si>
    <t>ШАР - 10</t>
  </si>
  <si>
    <t xml:space="preserve">место проведения – г. Пермь, СДП «ДКЖ» </t>
  </si>
  <si>
    <t>главный секретарь соревнований Кудрина А.С.</t>
  </si>
  <si>
    <t>судья на полосе аджилити Кудрина А.С.</t>
  </si>
  <si>
    <t>главный судья соревнований Карпушина Н.А.</t>
  </si>
  <si>
    <t>судья на полосе джампинга Косяков А.П.</t>
  </si>
  <si>
    <t>28 октября 2007 года</t>
  </si>
  <si>
    <t>«Кубок Пермского края»</t>
  </si>
  <si>
    <t xml:space="preserve">Протокол соревнований по аджилити </t>
  </si>
  <si>
    <t>количество участников – 73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</si>
</sst>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#,##0.0"/>
    <numFmt numFmtId="174" formatCode="#,##0.000"/>
    <numFmt numFmtId="175" formatCode="[$€-2]\ ###,000_);[Red]\([$€-2]\ ###,000\)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2"/>
    </font>
    <font>
      <sz val="9"/>
      <name val="Times New Roman"/>
      <family val="1"/>
    </font>
    <font>
      <sz val="26"/>
      <name val="BernhardMod BT"/>
      <family val="1"/>
    </font>
    <font>
      <sz val="24"/>
      <name val="Times New Roman"/>
      <family val="1"/>
    </font>
    <font>
      <sz val="12"/>
      <name val="Times New Roman"/>
      <family val="1"/>
    </font>
    <font>
      <sz val="18"/>
      <name val="BernhardMod BT"/>
      <family val="1"/>
    </font>
    <font>
      <sz val="10"/>
      <name val="BernhardMod BT"/>
      <family val="1"/>
    </font>
    <font>
      <sz val="18"/>
      <name val="Times New Roman"/>
      <family val="1"/>
    </font>
    <font>
      <b/>
      <sz val="26"/>
      <name val="Torhok"/>
      <family val="2"/>
    </font>
    <font>
      <sz val="22"/>
      <name val="BernhardMod BT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4" fillId="0" borderId="0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1" fontId="7" fillId="0" borderId="0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4" fontId="5" fillId="0" borderId="8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 readingOrder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169" fontId="6" fillId="0" borderId="2" xfId="0" applyNumberFormat="1" applyFont="1" applyBorder="1" applyAlignment="1">
      <alignment horizontal="center"/>
    </xf>
    <xf numFmtId="169" fontId="6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169" fontId="6" fillId="0" borderId="16" xfId="0" applyNumberFormat="1" applyFont="1" applyBorder="1" applyAlignment="1">
      <alignment horizontal="center"/>
    </xf>
    <xf numFmtId="173" fontId="6" fillId="0" borderId="16" xfId="0" applyNumberFormat="1" applyFont="1" applyBorder="1" applyAlignment="1">
      <alignment horizontal="center"/>
    </xf>
    <xf numFmtId="169" fontId="6" fillId="0" borderId="17" xfId="0" applyNumberFormat="1" applyFont="1" applyBorder="1" applyAlignment="1">
      <alignment horizontal="center"/>
    </xf>
    <xf numFmtId="173" fontId="6" fillId="0" borderId="18" xfId="0" applyNumberFormat="1" applyFont="1" applyBorder="1" applyAlignment="1">
      <alignment horizontal="center"/>
    </xf>
    <xf numFmtId="169" fontId="6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6" fillId="0" borderId="20" xfId="0" applyFont="1" applyFill="1" applyBorder="1" applyAlignment="1">
      <alignment horizontal="left" vertical="center"/>
    </xf>
    <xf numFmtId="4" fontId="8" fillId="0" borderId="12" xfId="0" applyNumberFormat="1" applyFont="1" applyBorder="1" applyAlignment="1">
      <alignment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4" fontId="6" fillId="0" borderId="20" xfId="0" applyNumberFormat="1" applyFont="1" applyBorder="1" applyAlignment="1">
      <alignment/>
    </xf>
    <xf numFmtId="4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left" vertical="center"/>
    </xf>
    <xf numFmtId="169" fontId="6" fillId="0" borderId="21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4" fontId="6" fillId="0" borderId="22" xfId="0" applyNumberFormat="1" applyFont="1" applyBorder="1" applyAlignment="1">
      <alignment/>
    </xf>
    <xf numFmtId="3" fontId="6" fillId="0" borderId="4" xfId="0" applyNumberFormat="1" applyFont="1" applyBorder="1" applyAlignment="1">
      <alignment horizontal="center"/>
    </xf>
    <xf numFmtId="169" fontId="6" fillId="0" borderId="5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169" fontId="6" fillId="0" borderId="6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69" fontId="6" fillId="0" borderId="2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169" fontId="0" fillId="0" borderId="0" xfId="0" applyNumberFormat="1" applyAlignment="1">
      <alignment/>
    </xf>
    <xf numFmtId="3" fontId="6" fillId="0" borderId="18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4" fontId="6" fillId="0" borderId="20" xfId="0" applyNumberFormat="1" applyFont="1" applyFill="1" applyBorder="1" applyAlignment="1">
      <alignment/>
    </xf>
    <xf numFmtId="3" fontId="6" fillId="0" borderId="25" xfId="0" applyNumberFormat="1" applyFont="1" applyBorder="1" applyAlignment="1">
      <alignment horizontal="center"/>
    </xf>
    <xf numFmtId="4" fontId="6" fillId="0" borderId="22" xfId="0" applyNumberFormat="1" applyFont="1" applyFill="1" applyBorder="1" applyAlignment="1">
      <alignment/>
    </xf>
    <xf numFmtId="3" fontId="6" fillId="0" borderId="26" xfId="0" applyNumberFormat="1" applyFont="1" applyBorder="1" applyAlignment="1">
      <alignment horizont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" fontId="8" fillId="0" borderId="20" xfId="0" applyNumberFormat="1" applyFont="1" applyBorder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/>
    </xf>
    <xf numFmtId="0" fontId="8" fillId="0" borderId="19" xfId="0" applyFont="1" applyFill="1" applyBorder="1" applyAlignment="1">
      <alignment horizontal="left" vertical="center"/>
    </xf>
    <xf numFmtId="4" fontId="6" fillId="0" borderId="19" xfId="0" applyNumberFormat="1" applyFont="1" applyBorder="1" applyAlignment="1">
      <alignment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4" fontId="8" fillId="0" borderId="19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" fontId="6" fillId="0" borderId="20" xfId="0" applyNumberFormat="1" applyFont="1" applyBorder="1" applyAlignment="1">
      <alignment horizontal="left"/>
    </xf>
    <xf numFmtId="0" fontId="6" fillId="0" borderId="27" xfId="0" applyFont="1" applyBorder="1" applyAlignment="1">
      <alignment horizontal="left" vertical="center"/>
    </xf>
    <xf numFmtId="0" fontId="6" fillId="0" borderId="20" xfId="0" applyFont="1" applyBorder="1" applyAlignment="1">
      <alignment horizontal="left"/>
    </xf>
    <xf numFmtId="4" fontId="6" fillId="0" borderId="22" xfId="0" applyNumberFormat="1" applyFont="1" applyBorder="1" applyAlignment="1">
      <alignment horizontal="left"/>
    </xf>
    <xf numFmtId="0" fontId="6" fillId="0" borderId="13" xfId="0" applyFont="1" applyFill="1" applyBorder="1" applyAlignment="1">
      <alignment horizontal="left" vertical="center"/>
    </xf>
    <xf numFmtId="4" fontId="6" fillId="0" borderId="19" xfId="0" applyNumberFormat="1" applyFont="1" applyFill="1" applyBorder="1" applyAlignment="1">
      <alignment horizontal="left"/>
    </xf>
    <xf numFmtId="4" fontId="6" fillId="0" borderId="23" xfId="0" applyNumberFormat="1" applyFont="1" applyFill="1" applyBorder="1" applyAlignment="1">
      <alignment horizontal="left"/>
    </xf>
    <xf numFmtId="49" fontId="6" fillId="0" borderId="2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/>
    </xf>
    <xf numFmtId="0" fontId="6" fillId="0" borderId="23" xfId="0" applyFont="1" applyBorder="1" applyAlignment="1">
      <alignment/>
    </xf>
    <xf numFmtId="0" fontId="6" fillId="0" borderId="22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3" fontId="6" fillId="0" borderId="1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169" fontId="6" fillId="0" borderId="2" xfId="0" applyNumberFormat="1" applyFont="1" applyBorder="1" applyAlignment="1">
      <alignment horizontal="right"/>
    </xf>
    <xf numFmtId="169" fontId="6" fillId="0" borderId="16" xfId="0" applyNumberFormat="1" applyFont="1" applyBorder="1" applyAlignment="1">
      <alignment horizontal="right"/>
    </xf>
    <xf numFmtId="169" fontId="6" fillId="0" borderId="17" xfId="0" applyNumberFormat="1" applyFont="1" applyBorder="1" applyAlignment="1">
      <alignment horizontal="right"/>
    </xf>
    <xf numFmtId="173" fontId="6" fillId="0" borderId="2" xfId="0" applyNumberFormat="1" applyFont="1" applyBorder="1" applyAlignment="1">
      <alignment horizontal="right"/>
    </xf>
    <xf numFmtId="173" fontId="6" fillId="0" borderId="16" xfId="0" applyNumberFormat="1" applyFont="1" applyBorder="1" applyAlignment="1">
      <alignment horizontal="right"/>
    </xf>
    <xf numFmtId="1" fontId="6" fillId="0" borderId="17" xfId="0" applyNumberFormat="1" applyFont="1" applyBorder="1" applyAlignment="1">
      <alignment horizontal="right"/>
    </xf>
    <xf numFmtId="1" fontId="6" fillId="0" borderId="3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1" fontId="6" fillId="0" borderId="2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6" fillId="0" borderId="27" xfId="0" applyFont="1" applyFill="1" applyBorder="1" applyAlignment="1">
      <alignment horizontal="left" vertical="center"/>
    </xf>
    <xf numFmtId="4" fontId="8" fillId="0" borderId="14" xfId="0" applyNumberFormat="1" applyFont="1" applyBorder="1" applyAlignment="1">
      <alignment horizontal="left"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8" fillId="0" borderId="13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3" fontId="6" fillId="0" borderId="3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" fontId="6" fillId="0" borderId="15" xfId="0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3" fontId="6" fillId="0" borderId="4" xfId="0" applyNumberFormat="1" applyFont="1" applyBorder="1" applyAlignment="1">
      <alignment horizontal="right"/>
    </xf>
    <xf numFmtId="169" fontId="6" fillId="0" borderId="5" xfId="0" applyNumberFormat="1" applyFont="1" applyBorder="1" applyAlignment="1">
      <alignment horizontal="right"/>
    </xf>
    <xf numFmtId="1" fontId="6" fillId="0" borderId="5" xfId="0" applyNumberFormat="1" applyFont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1" fontId="6" fillId="0" borderId="6" xfId="0" applyNumberFormat="1" applyFont="1" applyBorder="1" applyAlignment="1">
      <alignment horizontal="right"/>
    </xf>
    <xf numFmtId="3" fontId="6" fillId="0" borderId="26" xfId="0" applyNumberFormat="1" applyFont="1" applyBorder="1" applyAlignment="1">
      <alignment horizontal="right"/>
    </xf>
    <xf numFmtId="1" fontId="6" fillId="0" borderId="34" xfId="0" applyNumberFormat="1" applyFont="1" applyBorder="1" applyAlignment="1">
      <alignment horizontal="right"/>
    </xf>
    <xf numFmtId="1" fontId="6" fillId="0" borderId="35" xfId="0" applyNumberFormat="1" applyFont="1" applyBorder="1" applyAlignment="1">
      <alignment horizontal="right"/>
    </xf>
    <xf numFmtId="1" fontId="6" fillId="0" borderId="36" xfId="0" applyNumberFormat="1" applyFont="1" applyBorder="1" applyAlignment="1">
      <alignment horizontal="right"/>
    </xf>
    <xf numFmtId="173" fontId="6" fillId="0" borderId="5" xfId="0" applyNumberFormat="1" applyFont="1" applyBorder="1" applyAlignment="1">
      <alignment horizontal="right"/>
    </xf>
    <xf numFmtId="169" fontId="6" fillId="0" borderId="6" xfId="0" applyNumberFormat="1" applyFont="1" applyBorder="1" applyAlignment="1">
      <alignment horizontal="right"/>
    </xf>
    <xf numFmtId="3" fontId="6" fillId="0" borderId="37" xfId="0" applyNumberFormat="1" applyFont="1" applyBorder="1" applyAlignment="1">
      <alignment horizontal="right"/>
    </xf>
    <xf numFmtId="169" fontId="6" fillId="0" borderId="21" xfId="0" applyNumberFormat="1" applyFont="1" applyBorder="1" applyAlignment="1">
      <alignment horizontal="right"/>
    </xf>
    <xf numFmtId="1" fontId="6" fillId="0" borderId="21" xfId="0" applyNumberFormat="1" applyFont="1" applyBorder="1" applyAlignment="1">
      <alignment horizontal="right"/>
    </xf>
    <xf numFmtId="1" fontId="6" fillId="0" borderId="38" xfId="0" applyNumberFormat="1" applyFont="1" applyBorder="1" applyAlignment="1">
      <alignment horizontal="right"/>
    </xf>
    <xf numFmtId="3" fontId="6" fillId="0" borderId="39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" fontId="6" fillId="0" borderId="30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73" fontId="6" fillId="0" borderId="5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/>
    </xf>
    <xf numFmtId="3" fontId="6" fillId="0" borderId="30" xfId="0" applyNumberFormat="1" applyFont="1" applyBorder="1" applyAlignment="1">
      <alignment horizontal="center"/>
    </xf>
    <xf numFmtId="4" fontId="6" fillId="0" borderId="23" xfId="0" applyNumberFormat="1" applyFont="1" applyFill="1" applyBorder="1" applyAlignment="1">
      <alignment/>
    </xf>
    <xf numFmtId="173" fontId="6" fillId="0" borderId="26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173" fontId="6" fillId="0" borderId="25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4" fontId="5" fillId="0" borderId="40" xfId="0" applyNumberFormat="1" applyFont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4" fontId="5" fillId="0" borderId="43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4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left" vertical="center"/>
    </xf>
    <xf numFmtId="4" fontId="5" fillId="0" borderId="46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9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 wrapText="1"/>
    </xf>
    <xf numFmtId="4" fontId="5" fillId="0" borderId="43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/>
    </xf>
    <xf numFmtId="3" fontId="5" fillId="0" borderId="46" xfId="0" applyNumberFormat="1" applyFont="1" applyBorder="1" applyAlignment="1">
      <alignment horizontal="center"/>
    </xf>
    <xf numFmtId="3" fontId="5" fillId="0" borderId="47" xfId="0" applyNumberFormat="1" applyFont="1" applyBorder="1" applyAlignment="1">
      <alignment horizontal="center"/>
    </xf>
    <xf numFmtId="173" fontId="6" fillId="0" borderId="42" xfId="0" applyNumberFormat="1" applyFont="1" applyBorder="1" applyAlignment="1">
      <alignment horizontal="center" vertical="center"/>
    </xf>
    <xf numFmtId="173" fontId="6" fillId="0" borderId="49" xfId="0" applyNumberFormat="1" applyFont="1" applyBorder="1" applyAlignment="1">
      <alignment horizontal="center" vertical="center"/>
    </xf>
    <xf numFmtId="173" fontId="6" fillId="0" borderId="43" xfId="0" applyNumberFormat="1" applyFont="1" applyBorder="1" applyAlignment="1">
      <alignment horizontal="center" vertical="center"/>
    </xf>
    <xf numFmtId="173" fontId="5" fillId="0" borderId="48" xfId="0" applyNumberFormat="1" applyFont="1" applyBorder="1" applyAlignment="1">
      <alignment horizontal="center"/>
    </xf>
    <xf numFmtId="173" fontId="5" fillId="0" borderId="46" xfId="0" applyNumberFormat="1" applyFont="1" applyBorder="1" applyAlignment="1">
      <alignment horizontal="center"/>
    </xf>
    <xf numFmtId="173" fontId="5" fillId="0" borderId="47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3" fontId="5" fillId="0" borderId="5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73" fontId="6" fillId="0" borderId="27" xfId="0" applyNumberFormat="1" applyFont="1" applyBorder="1" applyAlignment="1">
      <alignment horizontal="center" vertical="center"/>
    </xf>
    <xf numFmtId="173" fontId="6" fillId="0" borderId="44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4"/>
  <sheetViews>
    <sheetView tabSelected="1" workbookViewId="0" topLeftCell="A1">
      <selection activeCell="L15" sqref="L15"/>
    </sheetView>
  </sheetViews>
  <sheetFormatPr defaultColWidth="9.00390625" defaultRowHeight="12.75"/>
  <cols>
    <col min="1" max="13" width="9.75390625" style="0" customWidth="1"/>
  </cols>
  <sheetData>
    <row r="3" spans="1:13" ht="30" customHeight="1">
      <c r="A3" s="163" t="s">
        <v>198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</row>
    <row r="4" ht="12.75" customHeight="1">
      <c r="A4" s="140"/>
    </row>
    <row r="5" spans="1:13" ht="33.75">
      <c r="A5" s="164" t="s">
        <v>197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ht="12.75" customHeight="1">
      <c r="A6" s="141"/>
    </row>
    <row r="7" ht="12.75" customHeight="1">
      <c r="A7" s="141"/>
    </row>
    <row r="8" ht="12.75" customHeight="1">
      <c r="A8" s="141"/>
    </row>
    <row r="9" spans="1:13" ht="27.75">
      <c r="A9" s="165" t="s">
        <v>196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</row>
    <row r="10" spans="1:13" ht="21" customHeight="1">
      <c r="A10" s="162" t="s">
        <v>191</v>
      </c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</row>
    <row r="11" spans="1:13" ht="12.75" customHeight="1">
      <c r="A11" s="142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</row>
    <row r="12" spans="1:13" ht="12.75" customHeight="1">
      <c r="A12" s="142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</row>
    <row r="13" spans="1:13" ht="12.75" customHeight="1">
      <c r="A13" s="142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</row>
    <row r="14" spans="1:13" ht="23.25">
      <c r="A14" s="162" t="s">
        <v>199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</row>
    <row r="15" spans="1:13" s="161" customFormat="1" ht="12.7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</row>
    <row r="16" spans="1:13" s="161" customFormat="1" ht="12.75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3" ht="12.75" customHeight="1">
      <c r="A17" s="142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</row>
    <row r="18" spans="1:13" ht="21" customHeight="1">
      <c r="A18" s="162" t="s">
        <v>194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</row>
    <row r="19" spans="1:13" ht="21" customHeight="1">
      <c r="A19" s="162" t="s">
        <v>193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</row>
    <row r="20" spans="1:13" ht="21" customHeight="1">
      <c r="A20" s="162" t="s">
        <v>195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</row>
    <row r="21" spans="1:13" ht="21" customHeight="1">
      <c r="A21" s="144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</row>
    <row r="22" spans="1:13" ht="21" customHeight="1">
      <c r="A22" s="162" t="s">
        <v>192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</row>
    <row r="23" spans="1:13" ht="12.75" customHeight="1">
      <c r="A23" s="144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</row>
    <row r="24" ht="12.75" customHeight="1">
      <c r="A24" s="145"/>
    </row>
  </sheetData>
  <mergeCells count="9">
    <mergeCell ref="A3:M3"/>
    <mergeCell ref="A5:M5"/>
    <mergeCell ref="A9:M9"/>
    <mergeCell ref="A10:M10"/>
    <mergeCell ref="A22:M22"/>
    <mergeCell ref="A14:M14"/>
    <mergeCell ref="A18:M18"/>
    <mergeCell ref="A19:M19"/>
    <mergeCell ref="A20:M20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F30" sqref="F30"/>
    </sheetView>
  </sheetViews>
  <sheetFormatPr defaultColWidth="9.00390625" defaultRowHeight="12.75"/>
  <cols>
    <col min="1" max="1" width="5.75390625" style="0" customWidth="1"/>
    <col min="2" max="2" width="18.75390625" style="0" customWidth="1"/>
    <col min="3" max="3" width="10.75390625" style="0" customWidth="1"/>
    <col min="4" max="5" width="12.75390625" style="0" customWidth="1"/>
    <col min="7" max="9" width="7.75390625" style="0" customWidth="1"/>
    <col min="10" max="10" width="9.875" style="0" customWidth="1"/>
    <col min="11" max="13" width="7.75390625" style="0" customWidth="1"/>
    <col min="14" max="16" width="8.75390625" style="0" customWidth="1"/>
  </cols>
  <sheetData>
    <row r="1" spans="1:16" ht="15.75">
      <c r="A1" s="174" t="s">
        <v>37</v>
      </c>
      <c r="B1" s="174"/>
      <c r="C1" s="174"/>
      <c r="D1" s="174"/>
      <c r="E1" s="2"/>
      <c r="F1" s="2"/>
      <c r="G1" s="3"/>
      <c r="H1" s="3"/>
      <c r="I1" s="3"/>
      <c r="J1" s="94"/>
      <c r="K1" s="94"/>
      <c r="L1" s="94"/>
      <c r="M1" s="94"/>
      <c r="N1" s="94"/>
      <c r="O1" s="94"/>
      <c r="P1" s="94"/>
    </row>
    <row r="2" spans="1:16" ht="12" customHeight="1" thickBot="1">
      <c r="A2" s="174"/>
      <c r="B2" s="174"/>
      <c r="C2" s="174"/>
      <c r="D2" s="174"/>
      <c r="E2" s="4"/>
      <c r="F2" s="4"/>
      <c r="G2" s="4"/>
      <c r="H2" s="4"/>
      <c r="I2" s="4"/>
      <c r="J2" s="94"/>
      <c r="K2" s="94"/>
      <c r="L2" s="94"/>
      <c r="M2" s="94"/>
      <c r="N2" s="94"/>
      <c r="O2" s="94"/>
      <c r="P2" s="94"/>
    </row>
    <row r="3" spans="1:16" ht="12.75" customHeight="1">
      <c r="A3" s="5"/>
      <c r="B3" s="5"/>
      <c r="C3" s="5"/>
      <c r="D3" s="5"/>
      <c r="E3" s="6"/>
      <c r="F3" s="7" t="s">
        <v>0</v>
      </c>
      <c r="G3" s="8">
        <v>168</v>
      </c>
      <c r="H3" s="9" t="s">
        <v>1</v>
      </c>
      <c r="I3" s="10">
        <v>47</v>
      </c>
      <c r="J3" s="7" t="s">
        <v>0</v>
      </c>
      <c r="K3" s="8">
        <v>160</v>
      </c>
      <c r="L3" s="9" t="s">
        <v>1</v>
      </c>
      <c r="M3" s="10">
        <v>42</v>
      </c>
      <c r="N3" s="4"/>
      <c r="O3" s="4"/>
      <c r="P3" s="4"/>
    </row>
    <row r="4" spans="1:16" ht="12.75" customHeight="1" thickBot="1">
      <c r="A4" s="5"/>
      <c r="B4" s="5"/>
      <c r="C4" s="5"/>
      <c r="D4" s="5"/>
      <c r="E4" s="4"/>
      <c r="F4" s="11" t="s">
        <v>2</v>
      </c>
      <c r="G4" s="12">
        <v>3.5</v>
      </c>
      <c r="H4" s="13" t="s">
        <v>3</v>
      </c>
      <c r="I4" s="14">
        <v>72</v>
      </c>
      <c r="J4" s="11" t="s">
        <v>2</v>
      </c>
      <c r="K4" s="12">
        <v>3.8</v>
      </c>
      <c r="L4" s="13" t="s">
        <v>3</v>
      </c>
      <c r="M4" s="14">
        <v>63</v>
      </c>
      <c r="N4" s="4"/>
      <c r="O4" s="4"/>
      <c r="P4" s="4"/>
    </row>
    <row r="5" spans="1:16" ht="12" customHeight="1" thickBot="1">
      <c r="A5" s="15"/>
      <c r="B5" s="15"/>
      <c r="C5" s="15"/>
      <c r="D5" s="15"/>
      <c r="E5" s="15"/>
      <c r="J5" s="16"/>
      <c r="K5" s="16"/>
      <c r="L5" s="16"/>
      <c r="M5" s="16"/>
      <c r="N5" s="16"/>
      <c r="O5" s="16"/>
      <c r="P5" s="16"/>
    </row>
    <row r="6" spans="1:16" ht="13.5" thickBot="1">
      <c r="A6" s="172" t="s">
        <v>4</v>
      </c>
      <c r="B6" s="182" t="s">
        <v>5</v>
      </c>
      <c r="C6" s="180" t="s">
        <v>31</v>
      </c>
      <c r="D6" s="182" t="s">
        <v>30</v>
      </c>
      <c r="E6" s="182" t="s">
        <v>6</v>
      </c>
      <c r="F6" s="175" t="s">
        <v>7</v>
      </c>
      <c r="G6" s="175"/>
      <c r="H6" s="175"/>
      <c r="I6" s="176"/>
      <c r="J6" s="177" t="s">
        <v>8</v>
      </c>
      <c r="K6" s="178"/>
      <c r="L6" s="178"/>
      <c r="M6" s="179"/>
      <c r="N6" s="166" t="s">
        <v>9</v>
      </c>
      <c r="O6" s="168" t="s">
        <v>10</v>
      </c>
      <c r="P6" s="170" t="s">
        <v>11</v>
      </c>
    </row>
    <row r="7" spans="1:16" ht="39" thickBot="1">
      <c r="A7" s="173"/>
      <c r="B7" s="184"/>
      <c r="C7" s="181"/>
      <c r="D7" s="183"/>
      <c r="E7" s="183"/>
      <c r="F7" s="17" t="s">
        <v>12</v>
      </c>
      <c r="G7" s="18" t="s">
        <v>13</v>
      </c>
      <c r="H7" s="19" t="s">
        <v>14</v>
      </c>
      <c r="I7" s="20" t="s">
        <v>15</v>
      </c>
      <c r="J7" s="17" t="s">
        <v>12</v>
      </c>
      <c r="K7" s="18" t="s">
        <v>13</v>
      </c>
      <c r="L7" s="21" t="s">
        <v>14</v>
      </c>
      <c r="M7" s="20" t="s">
        <v>15</v>
      </c>
      <c r="N7" s="167"/>
      <c r="O7" s="169"/>
      <c r="P7" s="171"/>
    </row>
    <row r="8" spans="1:16" ht="12.75">
      <c r="A8" s="54">
        <v>6</v>
      </c>
      <c r="B8" s="108" t="s">
        <v>63</v>
      </c>
      <c r="C8" s="109" t="s">
        <v>190</v>
      </c>
      <c r="D8" s="111" t="s">
        <v>86</v>
      </c>
      <c r="E8" s="146" t="s">
        <v>39</v>
      </c>
      <c r="F8" s="147">
        <v>0</v>
      </c>
      <c r="G8" s="23">
        <v>36.8</v>
      </c>
      <c r="H8" s="148">
        <v>0</v>
      </c>
      <c r="I8" s="149">
        <f aca="true" t="shared" si="0" ref="I8:I19">H8+F8</f>
        <v>0</v>
      </c>
      <c r="J8" s="147">
        <v>0</v>
      </c>
      <c r="K8" s="23">
        <v>32.3</v>
      </c>
      <c r="L8" s="150">
        <v>0</v>
      </c>
      <c r="M8" s="149">
        <f aca="true" t="shared" si="1" ref="M8:M15">L8+J8</f>
        <v>0</v>
      </c>
      <c r="N8" s="54">
        <f aca="true" t="shared" si="2" ref="N8:N24">M8+I8</f>
        <v>0</v>
      </c>
      <c r="O8" s="24">
        <f>K8+G8</f>
        <v>69.1</v>
      </c>
      <c r="P8" s="25">
        <v>1</v>
      </c>
    </row>
    <row r="9" spans="1:16" ht="12.75">
      <c r="A9" s="57">
        <v>12</v>
      </c>
      <c r="B9" s="67" t="s">
        <v>17</v>
      </c>
      <c r="C9" s="64" t="s">
        <v>181</v>
      </c>
      <c r="D9" s="34" t="s">
        <v>44</v>
      </c>
      <c r="E9" s="22" t="s">
        <v>45</v>
      </c>
      <c r="F9" s="26">
        <v>5</v>
      </c>
      <c r="G9" s="27">
        <v>35.4</v>
      </c>
      <c r="H9" s="151">
        <v>0</v>
      </c>
      <c r="I9" s="152">
        <f t="shared" si="0"/>
        <v>5</v>
      </c>
      <c r="J9" s="26">
        <v>0</v>
      </c>
      <c r="K9" s="27">
        <v>37</v>
      </c>
      <c r="L9" s="41">
        <v>0</v>
      </c>
      <c r="M9" s="152">
        <f t="shared" si="1"/>
        <v>0</v>
      </c>
      <c r="N9" s="57">
        <f t="shared" si="2"/>
        <v>5</v>
      </c>
      <c r="O9" s="31">
        <f>K9+G9</f>
        <v>72.4</v>
      </c>
      <c r="P9" s="32">
        <v>2</v>
      </c>
    </row>
    <row r="10" spans="1:16" ht="12.75">
      <c r="A10" s="57">
        <v>16</v>
      </c>
      <c r="B10" s="72" t="s">
        <v>16</v>
      </c>
      <c r="C10" s="38" t="s">
        <v>178</v>
      </c>
      <c r="D10" s="38" t="s">
        <v>40</v>
      </c>
      <c r="E10" s="37" t="s">
        <v>41</v>
      </c>
      <c r="F10" s="26">
        <v>5</v>
      </c>
      <c r="G10" s="27">
        <v>44.9</v>
      </c>
      <c r="H10" s="151">
        <v>0</v>
      </c>
      <c r="I10" s="152">
        <f t="shared" si="0"/>
        <v>5</v>
      </c>
      <c r="J10" s="26">
        <v>0</v>
      </c>
      <c r="K10" s="27">
        <v>38.8</v>
      </c>
      <c r="L10" s="41">
        <v>0</v>
      </c>
      <c r="M10" s="152">
        <f t="shared" si="1"/>
        <v>0</v>
      </c>
      <c r="N10" s="57">
        <f t="shared" si="2"/>
        <v>5</v>
      </c>
      <c r="O10" s="31">
        <f aca="true" t="shared" si="3" ref="O10:O15">K10+G10</f>
        <v>83.69999999999999</v>
      </c>
      <c r="P10" s="32">
        <v>3</v>
      </c>
    </row>
    <row r="11" spans="1:16" ht="12.75">
      <c r="A11" s="57">
        <v>5</v>
      </c>
      <c r="B11" s="69" t="s">
        <v>20</v>
      </c>
      <c r="C11" s="42" t="s">
        <v>140</v>
      </c>
      <c r="D11" s="110" t="s">
        <v>52</v>
      </c>
      <c r="E11" s="87" t="s">
        <v>53</v>
      </c>
      <c r="F11" s="26">
        <v>0</v>
      </c>
      <c r="G11" s="27">
        <v>50</v>
      </c>
      <c r="H11" s="151">
        <f>G11-47</f>
        <v>3</v>
      </c>
      <c r="I11" s="152">
        <f t="shared" si="0"/>
        <v>3</v>
      </c>
      <c r="J11" s="26">
        <v>0</v>
      </c>
      <c r="K11" s="27">
        <v>46</v>
      </c>
      <c r="L11" s="41">
        <f>K11-42</f>
        <v>4</v>
      </c>
      <c r="M11" s="152">
        <f t="shared" si="1"/>
        <v>4</v>
      </c>
      <c r="N11" s="57">
        <f t="shared" si="2"/>
        <v>7</v>
      </c>
      <c r="O11" s="31">
        <f t="shared" si="3"/>
        <v>96</v>
      </c>
      <c r="P11" s="33">
        <v>4</v>
      </c>
    </row>
    <row r="12" spans="1:16" ht="12.75">
      <c r="A12" s="57">
        <v>1</v>
      </c>
      <c r="B12" s="67" t="s">
        <v>16</v>
      </c>
      <c r="C12" s="64" t="s">
        <v>184</v>
      </c>
      <c r="D12" s="34" t="s">
        <v>86</v>
      </c>
      <c r="E12" s="22" t="s">
        <v>42</v>
      </c>
      <c r="F12" s="26">
        <v>5</v>
      </c>
      <c r="G12" s="27">
        <v>39.4</v>
      </c>
      <c r="H12" s="151">
        <v>0</v>
      </c>
      <c r="I12" s="152">
        <f t="shared" si="0"/>
        <v>5</v>
      </c>
      <c r="J12" s="26">
        <v>5</v>
      </c>
      <c r="K12" s="27">
        <v>37</v>
      </c>
      <c r="L12" s="41">
        <v>0</v>
      </c>
      <c r="M12" s="152">
        <f t="shared" si="1"/>
        <v>5</v>
      </c>
      <c r="N12" s="57">
        <f t="shared" si="2"/>
        <v>10</v>
      </c>
      <c r="O12" s="31">
        <f t="shared" si="3"/>
        <v>76.4</v>
      </c>
      <c r="P12" s="33">
        <v>5</v>
      </c>
    </row>
    <row r="13" spans="1:16" ht="12.75">
      <c r="A13" s="57">
        <v>10</v>
      </c>
      <c r="B13" s="70" t="s">
        <v>21</v>
      </c>
      <c r="C13" s="39" t="s">
        <v>185</v>
      </c>
      <c r="D13" s="77" t="s">
        <v>33</v>
      </c>
      <c r="E13" s="35" t="s">
        <v>47</v>
      </c>
      <c r="F13" s="26">
        <v>0</v>
      </c>
      <c r="G13" s="27">
        <v>49.5</v>
      </c>
      <c r="H13" s="28">
        <f>G13-47</f>
        <v>2.5</v>
      </c>
      <c r="I13" s="29">
        <f t="shared" si="0"/>
        <v>2.5</v>
      </c>
      <c r="J13" s="26">
        <v>5</v>
      </c>
      <c r="K13" s="27">
        <v>48.5</v>
      </c>
      <c r="L13" s="27">
        <f>K13-42</f>
        <v>6.5</v>
      </c>
      <c r="M13" s="29">
        <f t="shared" si="1"/>
        <v>11.5</v>
      </c>
      <c r="N13" s="57">
        <f t="shared" si="2"/>
        <v>14</v>
      </c>
      <c r="O13" s="31">
        <f t="shared" si="3"/>
        <v>98</v>
      </c>
      <c r="P13" s="33">
        <v>6</v>
      </c>
    </row>
    <row r="14" spans="1:16" ht="12.75">
      <c r="A14" s="57">
        <v>15</v>
      </c>
      <c r="B14" s="70" t="s">
        <v>66</v>
      </c>
      <c r="C14" s="39" t="s">
        <v>92</v>
      </c>
      <c r="D14" s="77" t="s">
        <v>87</v>
      </c>
      <c r="E14" s="39" t="s">
        <v>43</v>
      </c>
      <c r="F14" s="26">
        <v>0</v>
      </c>
      <c r="G14" s="27">
        <v>48.6</v>
      </c>
      <c r="H14" s="28">
        <f>G14-47</f>
        <v>1.6000000000000014</v>
      </c>
      <c r="I14" s="29">
        <f t="shared" si="0"/>
        <v>1.6000000000000014</v>
      </c>
      <c r="J14" s="26">
        <v>5</v>
      </c>
      <c r="K14" s="27">
        <v>51.2</v>
      </c>
      <c r="L14" s="27">
        <f>K14-42</f>
        <v>9.200000000000003</v>
      </c>
      <c r="M14" s="29">
        <f t="shared" si="1"/>
        <v>14.200000000000003</v>
      </c>
      <c r="N14" s="30">
        <f t="shared" si="2"/>
        <v>15.800000000000004</v>
      </c>
      <c r="O14" s="31">
        <f t="shared" si="3"/>
        <v>99.80000000000001</v>
      </c>
      <c r="P14" s="33">
        <v>7</v>
      </c>
    </row>
    <row r="15" spans="1:16" ht="12.75">
      <c r="A15" s="57">
        <v>2</v>
      </c>
      <c r="B15" s="67" t="s">
        <v>49</v>
      </c>
      <c r="C15" s="64" t="s">
        <v>67</v>
      </c>
      <c r="D15" s="34" t="s">
        <v>87</v>
      </c>
      <c r="E15" s="22" t="s">
        <v>51</v>
      </c>
      <c r="F15" s="26">
        <v>0</v>
      </c>
      <c r="G15" s="27">
        <v>52.1</v>
      </c>
      <c r="H15" s="28">
        <f>G15-47</f>
        <v>5.100000000000001</v>
      </c>
      <c r="I15" s="29">
        <f t="shared" si="0"/>
        <v>5.100000000000001</v>
      </c>
      <c r="J15" s="26">
        <v>10</v>
      </c>
      <c r="K15" s="27">
        <v>49.1</v>
      </c>
      <c r="L15" s="27">
        <f>K15-42</f>
        <v>7.100000000000001</v>
      </c>
      <c r="M15" s="29">
        <f t="shared" si="1"/>
        <v>17.1</v>
      </c>
      <c r="N15" s="30">
        <f t="shared" si="2"/>
        <v>22.200000000000003</v>
      </c>
      <c r="O15" s="31">
        <f t="shared" si="3"/>
        <v>101.2</v>
      </c>
      <c r="P15" s="33">
        <v>8</v>
      </c>
    </row>
    <row r="16" spans="1:16" ht="12.75">
      <c r="A16" s="57">
        <v>4</v>
      </c>
      <c r="B16" s="68" t="s">
        <v>61</v>
      </c>
      <c r="C16" s="44" t="s">
        <v>184</v>
      </c>
      <c r="D16" s="79" t="s">
        <v>62</v>
      </c>
      <c r="E16" s="112" t="s">
        <v>46</v>
      </c>
      <c r="F16" s="26">
        <v>5</v>
      </c>
      <c r="G16" s="27">
        <v>44.4</v>
      </c>
      <c r="H16" s="151">
        <v>0</v>
      </c>
      <c r="I16" s="152">
        <f t="shared" si="0"/>
        <v>5</v>
      </c>
      <c r="J16" s="26"/>
      <c r="K16" s="27" t="s">
        <v>170</v>
      </c>
      <c r="L16" s="27"/>
      <c r="M16" s="152">
        <v>100</v>
      </c>
      <c r="N16" s="57">
        <f t="shared" si="2"/>
        <v>105</v>
      </c>
      <c r="O16" s="31"/>
      <c r="P16" s="33" t="s">
        <v>171</v>
      </c>
    </row>
    <row r="17" spans="1:16" ht="12.75">
      <c r="A17" s="57">
        <v>13</v>
      </c>
      <c r="B17" s="67" t="s">
        <v>93</v>
      </c>
      <c r="C17" s="64" t="s">
        <v>67</v>
      </c>
      <c r="D17" s="34" t="s">
        <v>87</v>
      </c>
      <c r="E17" s="22" t="s">
        <v>94</v>
      </c>
      <c r="F17" s="26">
        <v>10</v>
      </c>
      <c r="G17" s="27">
        <v>52.5</v>
      </c>
      <c r="H17" s="28">
        <f>G17-47</f>
        <v>5.5</v>
      </c>
      <c r="I17" s="29">
        <f t="shared" si="0"/>
        <v>15.5</v>
      </c>
      <c r="J17" s="26"/>
      <c r="K17" s="27" t="s">
        <v>170</v>
      </c>
      <c r="L17" s="27"/>
      <c r="M17" s="152">
        <v>100</v>
      </c>
      <c r="N17" s="30">
        <f t="shared" si="2"/>
        <v>115.5</v>
      </c>
      <c r="O17" s="31"/>
      <c r="P17" s="33" t="s">
        <v>171</v>
      </c>
    </row>
    <row r="18" spans="1:16" ht="12.75">
      <c r="A18" s="57">
        <v>11</v>
      </c>
      <c r="B18" s="72" t="s">
        <v>56</v>
      </c>
      <c r="C18" s="38" t="s">
        <v>142</v>
      </c>
      <c r="D18" s="78" t="s">
        <v>57</v>
      </c>
      <c r="E18" s="36" t="s">
        <v>58</v>
      </c>
      <c r="F18" s="26">
        <v>5</v>
      </c>
      <c r="G18" s="27">
        <v>63.9</v>
      </c>
      <c r="H18" s="28">
        <f>G18-47</f>
        <v>16.9</v>
      </c>
      <c r="I18" s="29">
        <f t="shared" si="0"/>
        <v>21.9</v>
      </c>
      <c r="J18" s="26"/>
      <c r="K18" s="27" t="s">
        <v>170</v>
      </c>
      <c r="L18" s="27"/>
      <c r="M18" s="152">
        <v>100</v>
      </c>
      <c r="N18" s="30">
        <f t="shared" si="2"/>
        <v>121.9</v>
      </c>
      <c r="O18" s="31"/>
      <c r="P18" s="33" t="s">
        <v>171</v>
      </c>
    </row>
    <row r="19" spans="1:16" ht="12.75">
      <c r="A19" s="57">
        <v>8</v>
      </c>
      <c r="B19" s="71" t="s">
        <v>25</v>
      </c>
      <c r="C19" s="34" t="s">
        <v>185</v>
      </c>
      <c r="D19" s="34" t="s">
        <v>44</v>
      </c>
      <c r="E19" s="22" t="s">
        <v>48</v>
      </c>
      <c r="F19" s="26">
        <v>30</v>
      </c>
      <c r="G19" s="27">
        <v>51.6</v>
      </c>
      <c r="H19" s="28">
        <f>G19-47</f>
        <v>4.600000000000001</v>
      </c>
      <c r="I19" s="29">
        <f t="shared" si="0"/>
        <v>34.6</v>
      </c>
      <c r="J19" s="26"/>
      <c r="K19" s="27" t="s">
        <v>170</v>
      </c>
      <c r="L19" s="27"/>
      <c r="M19" s="152">
        <v>100</v>
      </c>
      <c r="N19" s="30">
        <f t="shared" si="2"/>
        <v>134.6</v>
      </c>
      <c r="O19" s="31"/>
      <c r="P19" s="33" t="s">
        <v>171</v>
      </c>
    </row>
    <row r="20" spans="1:16" ht="12.75">
      <c r="A20" s="57">
        <v>3</v>
      </c>
      <c r="B20" s="67" t="s">
        <v>27</v>
      </c>
      <c r="C20" s="84" t="s">
        <v>91</v>
      </c>
      <c r="D20" s="34" t="s">
        <v>59</v>
      </c>
      <c r="E20" s="22" t="s">
        <v>60</v>
      </c>
      <c r="F20" s="26"/>
      <c r="G20" s="27" t="s">
        <v>170</v>
      </c>
      <c r="H20" s="28"/>
      <c r="I20" s="152">
        <v>100</v>
      </c>
      <c r="J20" s="26"/>
      <c r="K20" s="27" t="s">
        <v>170</v>
      </c>
      <c r="L20" s="27"/>
      <c r="M20" s="152">
        <v>100</v>
      </c>
      <c r="N20" s="57">
        <f t="shared" si="2"/>
        <v>200</v>
      </c>
      <c r="O20" s="31"/>
      <c r="P20" s="33" t="s">
        <v>171</v>
      </c>
    </row>
    <row r="21" spans="1:16" ht="12.75">
      <c r="A21" s="57">
        <v>7</v>
      </c>
      <c r="B21" s="67" t="s">
        <v>22</v>
      </c>
      <c r="C21" s="64" t="s">
        <v>141</v>
      </c>
      <c r="D21" s="34" t="s">
        <v>59</v>
      </c>
      <c r="E21" s="22" t="s">
        <v>64</v>
      </c>
      <c r="F21" s="26"/>
      <c r="G21" s="27" t="s">
        <v>170</v>
      </c>
      <c r="H21" s="28"/>
      <c r="I21" s="152">
        <v>100</v>
      </c>
      <c r="J21" s="26"/>
      <c r="K21" s="27" t="s">
        <v>170</v>
      </c>
      <c r="L21" s="27"/>
      <c r="M21" s="152">
        <v>100</v>
      </c>
      <c r="N21" s="57">
        <f t="shared" si="2"/>
        <v>200</v>
      </c>
      <c r="O21" s="31"/>
      <c r="P21" s="33" t="s">
        <v>171</v>
      </c>
    </row>
    <row r="22" spans="1:16" ht="12.75">
      <c r="A22" s="57">
        <v>9</v>
      </c>
      <c r="B22" s="67" t="s">
        <v>54</v>
      </c>
      <c r="C22" s="64" t="s">
        <v>142</v>
      </c>
      <c r="D22" s="34" t="s">
        <v>87</v>
      </c>
      <c r="E22" s="22" t="s">
        <v>55</v>
      </c>
      <c r="F22" s="26"/>
      <c r="G22" s="27" t="s">
        <v>170</v>
      </c>
      <c r="H22" s="28"/>
      <c r="I22" s="152">
        <v>100</v>
      </c>
      <c r="J22" s="26"/>
      <c r="K22" s="27" t="s">
        <v>170</v>
      </c>
      <c r="L22" s="27"/>
      <c r="M22" s="152">
        <v>100</v>
      </c>
      <c r="N22" s="57">
        <f t="shared" si="2"/>
        <v>200</v>
      </c>
      <c r="O22" s="31"/>
      <c r="P22" s="33" t="s">
        <v>171</v>
      </c>
    </row>
    <row r="23" spans="1:16" ht="12.75">
      <c r="A23" s="57">
        <v>14</v>
      </c>
      <c r="B23" s="67" t="s">
        <v>65</v>
      </c>
      <c r="C23" s="64" t="s">
        <v>190</v>
      </c>
      <c r="D23" s="34" t="s">
        <v>86</v>
      </c>
      <c r="E23" s="22" t="s">
        <v>38</v>
      </c>
      <c r="F23" s="26"/>
      <c r="G23" s="27" t="s">
        <v>170</v>
      </c>
      <c r="H23" s="28"/>
      <c r="I23" s="152">
        <v>100</v>
      </c>
      <c r="J23" s="26"/>
      <c r="K23" s="27" t="s">
        <v>170</v>
      </c>
      <c r="L23" s="27"/>
      <c r="M23" s="152">
        <v>100</v>
      </c>
      <c r="N23" s="57">
        <f t="shared" si="2"/>
        <v>200</v>
      </c>
      <c r="O23" s="31"/>
      <c r="P23" s="33" t="s">
        <v>171</v>
      </c>
    </row>
    <row r="24" spans="1:16" ht="13.5" thickBot="1">
      <c r="A24" s="60">
        <v>17</v>
      </c>
      <c r="B24" s="74" t="s">
        <v>168</v>
      </c>
      <c r="C24" s="45" t="s">
        <v>141</v>
      </c>
      <c r="D24" s="80" t="s">
        <v>44</v>
      </c>
      <c r="E24" s="45" t="s">
        <v>169</v>
      </c>
      <c r="F24" s="46"/>
      <c r="G24" s="47" t="s">
        <v>170</v>
      </c>
      <c r="H24" s="153"/>
      <c r="I24" s="154">
        <v>100</v>
      </c>
      <c r="J24" s="46"/>
      <c r="K24" s="47" t="s">
        <v>170</v>
      </c>
      <c r="L24" s="47"/>
      <c r="M24" s="154">
        <v>100</v>
      </c>
      <c r="N24" s="60">
        <f t="shared" si="2"/>
        <v>200</v>
      </c>
      <c r="O24" s="52"/>
      <c r="P24" s="53" t="s">
        <v>171</v>
      </c>
    </row>
    <row r="26" spans="2:6" ht="12.75">
      <c r="B26" s="75"/>
      <c r="C26" s="75"/>
      <c r="D26" s="75"/>
      <c r="E26" s="75"/>
      <c r="F26" s="75"/>
    </row>
    <row r="27" spans="2:6" ht="12.75">
      <c r="B27" s="75"/>
      <c r="C27" s="75"/>
      <c r="D27" s="75"/>
      <c r="E27" s="75"/>
      <c r="F27" s="75"/>
    </row>
    <row r="28" spans="2:6" ht="12.75">
      <c r="B28" s="75"/>
      <c r="C28" s="75"/>
      <c r="D28" s="76"/>
      <c r="E28" s="75"/>
      <c r="F28" s="75"/>
    </row>
    <row r="29" spans="2:6" ht="12.75">
      <c r="B29" s="75"/>
      <c r="C29" s="75"/>
      <c r="D29" s="75"/>
      <c r="E29" s="75"/>
      <c r="F29" s="75"/>
    </row>
    <row r="30" spans="2:6" ht="12.75">
      <c r="B30" s="75"/>
      <c r="C30" s="75"/>
      <c r="D30" s="75"/>
      <c r="E30" s="75"/>
      <c r="F30" s="75"/>
    </row>
    <row r="31" spans="2:6" ht="12.75">
      <c r="B31" s="75"/>
      <c r="C31" s="75"/>
      <c r="D31" s="75"/>
      <c r="E31" s="75"/>
      <c r="F31" s="75"/>
    </row>
    <row r="32" spans="2:6" ht="12.75">
      <c r="B32" s="75"/>
      <c r="C32" s="75"/>
      <c r="D32" s="75"/>
      <c r="E32" s="75"/>
      <c r="F32" s="75"/>
    </row>
    <row r="33" spans="2:6" ht="12.75">
      <c r="B33" s="75"/>
      <c r="C33" s="75"/>
      <c r="D33" s="75"/>
      <c r="E33" s="75"/>
      <c r="F33" s="75"/>
    </row>
    <row r="34" spans="2:6" ht="12.75">
      <c r="B34" s="75"/>
      <c r="C34" s="75"/>
      <c r="D34" s="75"/>
      <c r="E34" s="75"/>
      <c r="F34" s="75"/>
    </row>
    <row r="35" spans="2:6" ht="12.75">
      <c r="B35" s="76"/>
      <c r="C35" s="76"/>
      <c r="D35" s="76"/>
      <c r="E35" s="75"/>
      <c r="F35" s="75"/>
    </row>
    <row r="36" spans="2:4" ht="12.75">
      <c r="B36" s="76"/>
      <c r="C36" s="76"/>
      <c r="D36" s="76"/>
    </row>
    <row r="37" spans="2:4" ht="12.75">
      <c r="B37" s="76"/>
      <c r="C37" s="76"/>
      <c r="D37" s="76"/>
    </row>
    <row r="38" spans="2:4" ht="12.75">
      <c r="B38" s="76"/>
      <c r="C38" s="76"/>
      <c r="D38" s="76"/>
    </row>
    <row r="39" spans="2:4" ht="12.75">
      <c r="B39" s="76"/>
      <c r="C39" s="76"/>
      <c r="D39" s="76"/>
    </row>
    <row r="40" spans="2:4" ht="12.75">
      <c r="B40" s="76"/>
      <c r="C40" s="76"/>
      <c r="D40" s="76"/>
    </row>
    <row r="41" spans="2:4" ht="12.75">
      <c r="B41" s="76"/>
      <c r="C41" s="76"/>
      <c r="D41" s="76"/>
    </row>
  </sheetData>
  <mergeCells count="11">
    <mergeCell ref="A1:D2"/>
    <mergeCell ref="F6:I6"/>
    <mergeCell ref="J6:M6"/>
    <mergeCell ref="C6:C7"/>
    <mergeCell ref="E6:E7"/>
    <mergeCell ref="D6:D7"/>
    <mergeCell ref="B6:B7"/>
    <mergeCell ref="N6:N7"/>
    <mergeCell ref="O6:O7"/>
    <mergeCell ref="P6:P7"/>
    <mergeCell ref="A6:A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workbookViewId="0" topLeftCell="C1">
      <selection activeCell="C31" sqref="C31"/>
    </sheetView>
  </sheetViews>
  <sheetFormatPr defaultColWidth="9.00390625" defaultRowHeight="12.75"/>
  <cols>
    <col min="1" max="1" width="5.75390625" style="0" customWidth="1"/>
    <col min="2" max="2" width="18.75390625" style="0" customWidth="1"/>
    <col min="3" max="3" width="10.75390625" style="0" customWidth="1"/>
    <col min="4" max="5" width="12.75390625" style="0" customWidth="1"/>
    <col min="6" max="6" width="9.875" style="0" customWidth="1"/>
    <col min="7" max="9" width="7.75390625" style="0" customWidth="1"/>
    <col min="10" max="10" width="9.875" style="0" customWidth="1"/>
    <col min="11" max="13" width="7.75390625" style="0" customWidth="1"/>
    <col min="14" max="15" width="8.00390625" style="0" customWidth="1"/>
    <col min="16" max="16" width="6.00390625" style="0" bestFit="1" customWidth="1"/>
  </cols>
  <sheetData>
    <row r="1" spans="1:16" ht="15.75">
      <c r="A1" s="174" t="s">
        <v>24</v>
      </c>
      <c r="B1" s="174"/>
      <c r="C1" s="174"/>
      <c r="D1" s="174"/>
      <c r="E1" s="2"/>
      <c r="F1" s="2"/>
      <c r="G1" s="3"/>
      <c r="H1" s="3"/>
      <c r="I1" s="3"/>
      <c r="J1" s="95"/>
      <c r="K1" s="95"/>
      <c r="L1" s="95"/>
      <c r="M1" s="95"/>
      <c r="N1" s="95"/>
      <c r="O1" s="95"/>
      <c r="P1" s="95"/>
    </row>
    <row r="2" spans="1:16" ht="12" customHeight="1" thickBot="1">
      <c r="A2" s="174"/>
      <c r="B2" s="174"/>
      <c r="C2" s="174"/>
      <c r="D2" s="174"/>
      <c r="E2" s="4"/>
      <c r="F2" s="4"/>
      <c r="G2" s="4"/>
      <c r="H2" s="4"/>
      <c r="I2" s="4"/>
      <c r="J2" s="95"/>
      <c r="K2" s="95"/>
      <c r="L2" s="95"/>
      <c r="M2" s="95"/>
      <c r="N2" s="95"/>
      <c r="O2" s="95"/>
      <c r="P2" s="95"/>
    </row>
    <row r="3" spans="1:16" ht="12.75" customHeight="1">
      <c r="A3" s="1"/>
      <c r="B3" s="1"/>
      <c r="C3" s="1"/>
      <c r="D3" s="1"/>
      <c r="E3" s="6"/>
      <c r="F3" s="7" t="s">
        <v>0</v>
      </c>
      <c r="G3" s="8">
        <v>168</v>
      </c>
      <c r="H3" s="9" t="s">
        <v>1</v>
      </c>
      <c r="I3" s="10">
        <v>47</v>
      </c>
      <c r="J3" s="7" t="s">
        <v>0</v>
      </c>
      <c r="K3" s="8">
        <v>160</v>
      </c>
      <c r="L3" s="9" t="s">
        <v>1</v>
      </c>
      <c r="M3" s="10">
        <v>42</v>
      </c>
      <c r="N3" s="4"/>
      <c r="O3" s="4"/>
      <c r="P3" s="4"/>
    </row>
    <row r="4" spans="1:16" ht="12.75" customHeight="1" thickBot="1">
      <c r="A4" s="1"/>
      <c r="B4" s="1"/>
      <c r="C4" s="1"/>
      <c r="D4" s="1"/>
      <c r="E4" s="4"/>
      <c r="F4" s="11" t="s">
        <v>2</v>
      </c>
      <c r="G4" s="12">
        <v>3.5</v>
      </c>
      <c r="H4" s="13" t="s">
        <v>3</v>
      </c>
      <c r="I4" s="14">
        <v>72</v>
      </c>
      <c r="J4" s="11" t="s">
        <v>2</v>
      </c>
      <c r="K4" s="12">
        <v>3.8</v>
      </c>
      <c r="L4" s="13" t="s">
        <v>3</v>
      </c>
      <c r="M4" s="14">
        <v>63</v>
      </c>
      <c r="N4" s="4"/>
      <c r="O4" s="4"/>
      <c r="P4" s="4"/>
    </row>
    <row r="5" spans="1:16" ht="12" customHeight="1" thickBot="1">
      <c r="A5" s="15"/>
      <c r="B5" s="15"/>
      <c r="C5" s="15"/>
      <c r="D5" s="15"/>
      <c r="E5" s="15"/>
      <c r="J5" s="16"/>
      <c r="K5" s="16"/>
      <c r="L5" s="16"/>
      <c r="M5" s="16"/>
      <c r="N5" s="16"/>
      <c r="O5" s="16"/>
      <c r="P5" s="16"/>
    </row>
    <row r="6" spans="1:16" ht="13.5" customHeight="1" thickBot="1">
      <c r="A6" s="172" t="s">
        <v>4</v>
      </c>
      <c r="B6" s="182" t="s">
        <v>5</v>
      </c>
      <c r="C6" s="180" t="s">
        <v>31</v>
      </c>
      <c r="D6" s="182" t="s">
        <v>30</v>
      </c>
      <c r="E6" s="182" t="s">
        <v>6</v>
      </c>
      <c r="F6" s="175" t="s">
        <v>7</v>
      </c>
      <c r="G6" s="175"/>
      <c r="H6" s="175"/>
      <c r="I6" s="176"/>
      <c r="J6" s="177" t="s">
        <v>8</v>
      </c>
      <c r="K6" s="178"/>
      <c r="L6" s="178"/>
      <c r="M6" s="179"/>
      <c r="N6" s="166" t="s">
        <v>9</v>
      </c>
      <c r="O6" s="168" t="s">
        <v>10</v>
      </c>
      <c r="P6" s="170" t="s">
        <v>11</v>
      </c>
    </row>
    <row r="7" spans="1:16" ht="39" thickBot="1">
      <c r="A7" s="185"/>
      <c r="B7" s="183"/>
      <c r="C7" s="186"/>
      <c r="D7" s="183"/>
      <c r="E7" s="183"/>
      <c r="F7" s="17" t="s">
        <v>12</v>
      </c>
      <c r="G7" s="18" t="s">
        <v>13</v>
      </c>
      <c r="H7" s="19" t="s">
        <v>14</v>
      </c>
      <c r="I7" s="20" t="s">
        <v>15</v>
      </c>
      <c r="J7" s="17" t="s">
        <v>12</v>
      </c>
      <c r="K7" s="18" t="s">
        <v>13</v>
      </c>
      <c r="L7" s="21" t="s">
        <v>14</v>
      </c>
      <c r="M7" s="20" t="s">
        <v>15</v>
      </c>
      <c r="N7" s="167"/>
      <c r="O7" s="169"/>
      <c r="P7" s="171"/>
    </row>
    <row r="8" spans="1:18" ht="12.75">
      <c r="A8" s="54">
        <v>5</v>
      </c>
      <c r="B8" s="114" t="s">
        <v>85</v>
      </c>
      <c r="C8" s="115" t="s">
        <v>189</v>
      </c>
      <c r="D8" s="81" t="s">
        <v>86</v>
      </c>
      <c r="E8" s="55" t="s">
        <v>74</v>
      </c>
      <c r="F8" s="156">
        <v>0</v>
      </c>
      <c r="G8" s="23">
        <v>38.6</v>
      </c>
      <c r="H8" s="150">
        <v>0</v>
      </c>
      <c r="I8" s="149">
        <f aca="true" t="shared" si="0" ref="I8:I20">H8+F8</f>
        <v>0</v>
      </c>
      <c r="J8" s="147">
        <v>0</v>
      </c>
      <c r="K8" s="23">
        <v>35.6</v>
      </c>
      <c r="L8" s="150">
        <v>0</v>
      </c>
      <c r="M8" s="149">
        <f aca="true" t="shared" si="1" ref="M8:M18">L8+J8</f>
        <v>0</v>
      </c>
      <c r="N8" s="54">
        <f aca="true" t="shared" si="2" ref="N8:N23">M8+I8</f>
        <v>0</v>
      </c>
      <c r="O8" s="24">
        <f>K8+G8</f>
        <v>74.2</v>
      </c>
      <c r="P8" s="25">
        <v>1</v>
      </c>
      <c r="R8" s="56"/>
    </row>
    <row r="9" spans="1:18" ht="12.75">
      <c r="A9" s="57">
        <v>7</v>
      </c>
      <c r="B9" s="67" t="s">
        <v>16</v>
      </c>
      <c r="C9" s="64" t="s">
        <v>187</v>
      </c>
      <c r="D9" s="71" t="s">
        <v>86</v>
      </c>
      <c r="E9" s="34" t="s">
        <v>69</v>
      </c>
      <c r="F9" s="58">
        <v>0</v>
      </c>
      <c r="G9" s="27">
        <v>44.1</v>
      </c>
      <c r="H9" s="41">
        <v>0</v>
      </c>
      <c r="I9" s="152">
        <f t="shared" si="0"/>
        <v>0</v>
      </c>
      <c r="J9" s="26">
        <v>0</v>
      </c>
      <c r="K9" s="27">
        <v>39.7</v>
      </c>
      <c r="L9" s="41">
        <v>0</v>
      </c>
      <c r="M9" s="152">
        <f t="shared" si="1"/>
        <v>0</v>
      </c>
      <c r="N9" s="57">
        <f t="shared" si="2"/>
        <v>0</v>
      </c>
      <c r="O9" s="31">
        <f>K9+G9</f>
        <v>83.80000000000001</v>
      </c>
      <c r="P9" s="32">
        <v>2</v>
      </c>
      <c r="R9" s="56"/>
    </row>
    <row r="10" spans="1:18" ht="12.75">
      <c r="A10" s="57">
        <v>11</v>
      </c>
      <c r="B10" s="70" t="s">
        <v>65</v>
      </c>
      <c r="C10" s="39" t="s">
        <v>183</v>
      </c>
      <c r="D10" s="71" t="s">
        <v>86</v>
      </c>
      <c r="E10" s="34" t="s">
        <v>72</v>
      </c>
      <c r="F10" s="58">
        <v>0</v>
      </c>
      <c r="G10" s="27">
        <v>43.2</v>
      </c>
      <c r="H10" s="41">
        <v>0</v>
      </c>
      <c r="I10" s="152">
        <f t="shared" si="0"/>
        <v>0</v>
      </c>
      <c r="J10" s="26">
        <v>0</v>
      </c>
      <c r="K10" s="27">
        <v>42.6</v>
      </c>
      <c r="L10" s="27">
        <f>K10-42</f>
        <v>0.6000000000000014</v>
      </c>
      <c r="M10" s="29">
        <f t="shared" si="1"/>
        <v>0.6000000000000014</v>
      </c>
      <c r="N10" s="30">
        <f t="shared" si="2"/>
        <v>0.6000000000000014</v>
      </c>
      <c r="O10" s="31">
        <f aca="true" t="shared" si="3" ref="O10:O18">K10+G10</f>
        <v>85.80000000000001</v>
      </c>
      <c r="P10" s="32">
        <v>3</v>
      </c>
      <c r="R10" s="56"/>
    </row>
    <row r="11" spans="1:18" ht="12.75">
      <c r="A11" s="57">
        <v>14</v>
      </c>
      <c r="B11" s="67" t="s">
        <v>83</v>
      </c>
      <c r="C11" s="64" t="s">
        <v>190</v>
      </c>
      <c r="D11" s="71" t="s">
        <v>86</v>
      </c>
      <c r="E11" s="34" t="s">
        <v>70</v>
      </c>
      <c r="F11" s="58">
        <v>5</v>
      </c>
      <c r="G11" s="27">
        <v>37.2</v>
      </c>
      <c r="H11" s="41">
        <v>0</v>
      </c>
      <c r="I11" s="152">
        <f t="shared" si="0"/>
        <v>5</v>
      </c>
      <c r="J11" s="26">
        <v>0</v>
      </c>
      <c r="K11" s="27">
        <v>34.6</v>
      </c>
      <c r="L11" s="41">
        <v>0</v>
      </c>
      <c r="M11" s="152">
        <f t="shared" si="1"/>
        <v>0</v>
      </c>
      <c r="N11" s="57">
        <f t="shared" si="2"/>
        <v>5</v>
      </c>
      <c r="O11" s="31">
        <f t="shared" si="3"/>
        <v>71.80000000000001</v>
      </c>
      <c r="P11" s="33">
        <v>4</v>
      </c>
      <c r="R11" s="56"/>
    </row>
    <row r="12" spans="1:18" ht="12.75" customHeight="1">
      <c r="A12" s="57">
        <v>2</v>
      </c>
      <c r="B12" s="67" t="s">
        <v>83</v>
      </c>
      <c r="C12" s="64" t="s">
        <v>183</v>
      </c>
      <c r="D12" s="71" t="s">
        <v>75</v>
      </c>
      <c r="E12" s="34" t="s">
        <v>71</v>
      </c>
      <c r="F12" s="58">
        <v>5</v>
      </c>
      <c r="G12" s="27">
        <v>47</v>
      </c>
      <c r="H12" s="41">
        <f>G12-47</f>
        <v>0</v>
      </c>
      <c r="I12" s="152">
        <f t="shared" si="0"/>
        <v>5</v>
      </c>
      <c r="J12" s="26">
        <v>0</v>
      </c>
      <c r="K12" s="27">
        <v>46.1</v>
      </c>
      <c r="L12" s="27">
        <f>K12-42</f>
        <v>4.100000000000001</v>
      </c>
      <c r="M12" s="29">
        <f t="shared" si="1"/>
        <v>4.100000000000001</v>
      </c>
      <c r="N12" s="30">
        <f t="shared" si="2"/>
        <v>9.100000000000001</v>
      </c>
      <c r="O12" s="31">
        <f t="shared" si="3"/>
        <v>93.1</v>
      </c>
      <c r="P12" s="33">
        <v>5</v>
      </c>
      <c r="R12" s="56"/>
    </row>
    <row r="13" spans="1:18" ht="12.75">
      <c r="A13" s="57">
        <v>10</v>
      </c>
      <c r="B13" s="72" t="s">
        <v>49</v>
      </c>
      <c r="C13" s="38" t="s">
        <v>92</v>
      </c>
      <c r="D13" s="72" t="s">
        <v>88</v>
      </c>
      <c r="E13" s="38" t="s">
        <v>50</v>
      </c>
      <c r="F13" s="58">
        <v>10</v>
      </c>
      <c r="G13" s="27">
        <v>48.3</v>
      </c>
      <c r="H13" s="27">
        <f>G13-47</f>
        <v>1.2999999999999972</v>
      </c>
      <c r="I13" s="29">
        <f t="shared" si="0"/>
        <v>11.299999999999997</v>
      </c>
      <c r="J13" s="26">
        <v>0</v>
      </c>
      <c r="K13" s="27">
        <v>41.9</v>
      </c>
      <c r="L13" s="41">
        <v>0</v>
      </c>
      <c r="M13" s="152">
        <f t="shared" si="1"/>
        <v>0</v>
      </c>
      <c r="N13" s="30">
        <f t="shared" si="2"/>
        <v>11.299999999999997</v>
      </c>
      <c r="O13" s="31">
        <f t="shared" si="3"/>
        <v>90.19999999999999</v>
      </c>
      <c r="P13" s="33">
        <v>6</v>
      </c>
      <c r="R13" s="56"/>
    </row>
    <row r="14" spans="1:18" ht="12.75">
      <c r="A14" s="57">
        <v>4</v>
      </c>
      <c r="B14" s="68" t="s">
        <v>28</v>
      </c>
      <c r="C14" s="44" t="s">
        <v>32</v>
      </c>
      <c r="D14" s="71" t="s">
        <v>33</v>
      </c>
      <c r="E14" s="34" t="s">
        <v>34</v>
      </c>
      <c r="F14" s="58">
        <v>5</v>
      </c>
      <c r="G14" s="27">
        <v>41.6</v>
      </c>
      <c r="H14" s="41">
        <v>0</v>
      </c>
      <c r="I14" s="152">
        <f t="shared" si="0"/>
        <v>5</v>
      </c>
      <c r="J14" s="26">
        <v>5</v>
      </c>
      <c r="K14" s="27">
        <v>46.9</v>
      </c>
      <c r="L14" s="27">
        <f>K14-42</f>
        <v>4.899999999999999</v>
      </c>
      <c r="M14" s="29">
        <f t="shared" si="1"/>
        <v>9.899999999999999</v>
      </c>
      <c r="N14" s="30">
        <f t="shared" si="2"/>
        <v>14.899999999999999</v>
      </c>
      <c r="O14" s="31">
        <f t="shared" si="3"/>
        <v>88.5</v>
      </c>
      <c r="P14" s="33">
        <v>7</v>
      </c>
      <c r="R14" s="56"/>
    </row>
    <row r="15" spans="1:18" ht="12.75">
      <c r="A15" s="57">
        <v>9</v>
      </c>
      <c r="B15" s="67" t="s">
        <v>63</v>
      </c>
      <c r="C15" s="64" t="s">
        <v>189</v>
      </c>
      <c r="D15" s="71" t="s">
        <v>86</v>
      </c>
      <c r="E15" s="34" t="s">
        <v>68</v>
      </c>
      <c r="F15" s="58">
        <v>5</v>
      </c>
      <c r="G15" s="27">
        <v>38.5</v>
      </c>
      <c r="H15" s="41">
        <v>0</v>
      </c>
      <c r="I15" s="152">
        <f t="shared" si="0"/>
        <v>5</v>
      </c>
      <c r="J15" s="26">
        <v>10</v>
      </c>
      <c r="K15" s="27">
        <v>35.8</v>
      </c>
      <c r="L15" s="41">
        <v>0</v>
      </c>
      <c r="M15" s="152">
        <f t="shared" si="1"/>
        <v>10</v>
      </c>
      <c r="N15" s="57">
        <f t="shared" si="2"/>
        <v>15</v>
      </c>
      <c r="O15" s="31">
        <f t="shared" si="3"/>
        <v>74.3</v>
      </c>
      <c r="P15" s="33">
        <v>9</v>
      </c>
      <c r="R15" s="56"/>
    </row>
    <row r="16" spans="1:18" ht="12.75" customHeight="1">
      <c r="A16" s="57">
        <v>16</v>
      </c>
      <c r="B16" s="70" t="s">
        <v>89</v>
      </c>
      <c r="C16" s="39" t="s">
        <v>187</v>
      </c>
      <c r="D16" s="34" t="s">
        <v>86</v>
      </c>
      <c r="E16" s="34" t="s">
        <v>73</v>
      </c>
      <c r="F16" s="58">
        <v>10</v>
      </c>
      <c r="G16" s="27">
        <v>39.5</v>
      </c>
      <c r="H16" s="41">
        <v>0</v>
      </c>
      <c r="I16" s="152">
        <f t="shared" si="0"/>
        <v>10</v>
      </c>
      <c r="J16" s="26">
        <v>5</v>
      </c>
      <c r="K16" s="27">
        <v>36.5</v>
      </c>
      <c r="L16" s="41">
        <v>0</v>
      </c>
      <c r="M16" s="152">
        <f t="shared" si="1"/>
        <v>5</v>
      </c>
      <c r="N16" s="57">
        <f t="shared" si="2"/>
        <v>15</v>
      </c>
      <c r="O16" s="31">
        <f t="shared" si="3"/>
        <v>76</v>
      </c>
      <c r="P16" s="33">
        <v>10</v>
      </c>
      <c r="R16" s="56"/>
    </row>
    <row r="17" spans="1:18" ht="12.75" customHeight="1">
      <c r="A17" s="57">
        <v>3</v>
      </c>
      <c r="B17" s="67" t="s">
        <v>84</v>
      </c>
      <c r="C17" s="64" t="s">
        <v>90</v>
      </c>
      <c r="D17" s="71" t="s">
        <v>86</v>
      </c>
      <c r="E17" s="34" t="s">
        <v>79</v>
      </c>
      <c r="F17" s="58">
        <v>15</v>
      </c>
      <c r="G17" s="27">
        <v>44.5</v>
      </c>
      <c r="H17" s="41">
        <v>0</v>
      </c>
      <c r="I17" s="152">
        <f>H17+F17</f>
        <v>15</v>
      </c>
      <c r="J17" s="26">
        <v>0</v>
      </c>
      <c r="K17" s="27">
        <v>40.4</v>
      </c>
      <c r="L17" s="41">
        <v>0</v>
      </c>
      <c r="M17" s="152">
        <f>L17+J17</f>
        <v>0</v>
      </c>
      <c r="N17" s="57">
        <f>M17+I17</f>
        <v>15</v>
      </c>
      <c r="O17" s="31">
        <f>K17+G17</f>
        <v>84.9</v>
      </c>
      <c r="P17" s="33">
        <v>8</v>
      </c>
      <c r="R17" s="56"/>
    </row>
    <row r="18" spans="1:18" ht="12.75">
      <c r="A18" s="57">
        <v>12</v>
      </c>
      <c r="B18" s="70" t="s">
        <v>23</v>
      </c>
      <c r="C18" s="39" t="s">
        <v>67</v>
      </c>
      <c r="D18" s="71" t="s">
        <v>96</v>
      </c>
      <c r="E18" s="34" t="s">
        <v>97</v>
      </c>
      <c r="F18" s="58">
        <v>5</v>
      </c>
      <c r="G18" s="27">
        <v>52.4</v>
      </c>
      <c r="H18" s="27">
        <f>G18-47</f>
        <v>5.399999999999999</v>
      </c>
      <c r="I18" s="29">
        <f t="shared" si="0"/>
        <v>10.399999999999999</v>
      </c>
      <c r="J18" s="26">
        <v>10</v>
      </c>
      <c r="K18" s="27">
        <v>58.5</v>
      </c>
      <c r="L18" s="27">
        <f>K18-42</f>
        <v>16.5</v>
      </c>
      <c r="M18" s="29">
        <f t="shared" si="1"/>
        <v>26.5</v>
      </c>
      <c r="N18" s="30">
        <f t="shared" si="2"/>
        <v>36.9</v>
      </c>
      <c r="O18" s="31">
        <f t="shared" si="3"/>
        <v>110.9</v>
      </c>
      <c r="P18" s="33">
        <v>11</v>
      </c>
      <c r="R18" s="56"/>
    </row>
    <row r="19" spans="1:18" ht="12.75">
      <c r="A19" s="57">
        <v>13</v>
      </c>
      <c r="B19" s="72" t="s">
        <v>19</v>
      </c>
      <c r="C19" s="84" t="s">
        <v>91</v>
      </c>
      <c r="D19" s="82" t="s">
        <v>86</v>
      </c>
      <c r="E19" s="59" t="s">
        <v>80</v>
      </c>
      <c r="F19" s="58">
        <v>5</v>
      </c>
      <c r="G19" s="27">
        <v>41.1</v>
      </c>
      <c r="H19" s="41">
        <v>0</v>
      </c>
      <c r="I19" s="152">
        <f t="shared" si="0"/>
        <v>5</v>
      </c>
      <c r="J19" s="26"/>
      <c r="K19" s="27" t="s">
        <v>170</v>
      </c>
      <c r="L19" s="27"/>
      <c r="M19" s="152">
        <v>100</v>
      </c>
      <c r="N19" s="57">
        <f t="shared" si="2"/>
        <v>105</v>
      </c>
      <c r="O19" s="31"/>
      <c r="P19" s="33" t="s">
        <v>171</v>
      </c>
      <c r="R19" s="56"/>
    </row>
    <row r="20" spans="1:18" ht="12.75">
      <c r="A20" s="57">
        <v>15</v>
      </c>
      <c r="B20" s="67" t="s">
        <v>84</v>
      </c>
      <c r="C20" s="64" t="s">
        <v>92</v>
      </c>
      <c r="D20" s="71" t="s">
        <v>86</v>
      </c>
      <c r="E20" s="34" t="s">
        <v>78</v>
      </c>
      <c r="F20" s="58">
        <v>10</v>
      </c>
      <c r="G20" s="27">
        <v>42.1</v>
      </c>
      <c r="H20" s="41">
        <v>0</v>
      </c>
      <c r="I20" s="152">
        <f t="shared" si="0"/>
        <v>10</v>
      </c>
      <c r="J20" s="26"/>
      <c r="K20" s="27" t="s">
        <v>170</v>
      </c>
      <c r="L20" s="27"/>
      <c r="M20" s="152">
        <v>100</v>
      </c>
      <c r="N20" s="57">
        <f t="shared" si="2"/>
        <v>110</v>
      </c>
      <c r="O20" s="31"/>
      <c r="P20" s="33" t="s">
        <v>171</v>
      </c>
      <c r="R20" s="56"/>
    </row>
    <row r="21" spans="1:18" ht="12.75">
      <c r="A21" s="57">
        <v>8</v>
      </c>
      <c r="B21" s="71" t="s">
        <v>26</v>
      </c>
      <c r="C21" s="34" t="s">
        <v>95</v>
      </c>
      <c r="D21" s="71" t="s">
        <v>75</v>
      </c>
      <c r="E21" s="34" t="s">
        <v>76</v>
      </c>
      <c r="F21" s="58"/>
      <c r="G21" s="27" t="s">
        <v>170</v>
      </c>
      <c r="H21" s="27"/>
      <c r="I21" s="152">
        <v>100</v>
      </c>
      <c r="J21" s="26">
        <v>0</v>
      </c>
      <c r="K21" s="27">
        <v>53.2</v>
      </c>
      <c r="L21" s="27">
        <f>K21-42</f>
        <v>11.200000000000003</v>
      </c>
      <c r="M21" s="29">
        <f>L21+J21</f>
        <v>11.200000000000003</v>
      </c>
      <c r="N21" s="30">
        <f t="shared" si="2"/>
        <v>111.2</v>
      </c>
      <c r="O21" s="31"/>
      <c r="P21" s="33" t="s">
        <v>171</v>
      </c>
      <c r="R21" s="56"/>
    </row>
    <row r="22" spans="1:18" ht="12.75">
      <c r="A22" s="57">
        <v>1</v>
      </c>
      <c r="B22" s="67" t="s">
        <v>19</v>
      </c>
      <c r="C22" s="64" t="s">
        <v>90</v>
      </c>
      <c r="D22" s="71" t="s">
        <v>62</v>
      </c>
      <c r="E22" s="34" t="s">
        <v>77</v>
      </c>
      <c r="F22" s="58"/>
      <c r="G22" s="27" t="s">
        <v>170</v>
      </c>
      <c r="H22" s="27"/>
      <c r="I22" s="152">
        <v>100</v>
      </c>
      <c r="J22" s="26"/>
      <c r="K22" s="27" t="s">
        <v>170</v>
      </c>
      <c r="L22" s="27"/>
      <c r="M22" s="152">
        <v>100</v>
      </c>
      <c r="N22" s="57">
        <f t="shared" si="2"/>
        <v>200</v>
      </c>
      <c r="O22" s="31"/>
      <c r="P22" s="33" t="s">
        <v>171</v>
      </c>
      <c r="R22" s="56"/>
    </row>
    <row r="23" spans="1:18" ht="13.5" thickBot="1">
      <c r="A23" s="60">
        <v>6</v>
      </c>
      <c r="B23" s="74" t="s">
        <v>18</v>
      </c>
      <c r="C23" s="155" t="s">
        <v>91</v>
      </c>
      <c r="D23" s="93" t="s">
        <v>81</v>
      </c>
      <c r="E23" s="91" t="s">
        <v>82</v>
      </c>
      <c r="F23" s="62"/>
      <c r="G23" s="47" t="s">
        <v>170</v>
      </c>
      <c r="H23" s="47"/>
      <c r="I23" s="154">
        <v>100</v>
      </c>
      <c r="J23" s="46"/>
      <c r="K23" s="47" t="s">
        <v>170</v>
      </c>
      <c r="L23" s="47"/>
      <c r="M23" s="154">
        <v>100</v>
      </c>
      <c r="N23" s="60">
        <f t="shared" si="2"/>
        <v>200</v>
      </c>
      <c r="O23" s="52"/>
      <c r="P23" s="53" t="s">
        <v>171</v>
      </c>
      <c r="R23" s="56"/>
    </row>
    <row r="24" spans="2:5" ht="12.75">
      <c r="B24" s="75"/>
      <c r="C24" s="75"/>
      <c r="D24" s="75"/>
      <c r="E24" s="75"/>
    </row>
    <row r="25" spans="2:5" ht="12.75">
      <c r="B25" s="75"/>
      <c r="C25" s="75"/>
      <c r="D25" s="75"/>
      <c r="E25" s="75"/>
    </row>
    <row r="26" spans="2:5" ht="12.75">
      <c r="B26" s="76"/>
      <c r="C26" s="76"/>
      <c r="D26" s="76"/>
      <c r="E26" s="75"/>
    </row>
    <row r="27" spans="2:5" ht="12.75">
      <c r="B27" s="76"/>
      <c r="C27" s="76"/>
      <c r="D27" s="76"/>
      <c r="E27" s="75"/>
    </row>
    <row r="28" spans="2:5" ht="12.75">
      <c r="B28" s="76"/>
      <c r="C28" s="76"/>
      <c r="D28" s="76"/>
      <c r="E28" s="75"/>
    </row>
    <row r="29" spans="2:5" ht="12.75">
      <c r="B29" s="76"/>
      <c r="C29" s="76"/>
      <c r="D29" s="76"/>
      <c r="E29" s="75"/>
    </row>
    <row r="30" spans="2:4" ht="12.75">
      <c r="B30" s="76"/>
      <c r="C30" s="76"/>
      <c r="D30" s="76"/>
    </row>
    <row r="31" spans="2:4" ht="12.75">
      <c r="B31" s="76"/>
      <c r="C31" s="76"/>
      <c r="D31" s="76"/>
    </row>
    <row r="32" spans="2:4" ht="12.75">
      <c r="B32" s="76"/>
      <c r="C32" s="76"/>
      <c r="D32" s="76"/>
    </row>
  </sheetData>
  <mergeCells count="11">
    <mergeCell ref="A1:D2"/>
    <mergeCell ref="D6:D7"/>
    <mergeCell ref="B6:B7"/>
    <mergeCell ref="A6:A7"/>
    <mergeCell ref="C6:C7"/>
    <mergeCell ref="P6:P7"/>
    <mergeCell ref="E6:E7"/>
    <mergeCell ref="F6:I6"/>
    <mergeCell ref="J6:M6"/>
    <mergeCell ref="N6:N7"/>
    <mergeCell ref="O6:O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5"/>
  <sheetViews>
    <sheetView workbookViewId="0" topLeftCell="D7">
      <selection activeCell="R8" sqref="R8"/>
    </sheetView>
  </sheetViews>
  <sheetFormatPr defaultColWidth="9.00390625" defaultRowHeight="12.75"/>
  <cols>
    <col min="1" max="1" width="5.75390625" style="0" customWidth="1"/>
    <col min="2" max="2" width="18.75390625" style="0" customWidth="1"/>
    <col min="3" max="3" width="10.75390625" style="0" customWidth="1"/>
    <col min="4" max="5" width="12.75390625" style="0" customWidth="1"/>
    <col min="6" max="6" width="9.875" style="0" customWidth="1"/>
    <col min="7" max="9" width="7.75390625" style="0" customWidth="1"/>
    <col min="10" max="10" width="9.875" style="0" customWidth="1"/>
    <col min="11" max="13" width="7.75390625" style="0" customWidth="1"/>
    <col min="14" max="14" width="7.25390625" style="0" customWidth="1"/>
    <col min="15" max="15" width="7.375" style="0" customWidth="1"/>
    <col min="16" max="16" width="6.00390625" style="0" bestFit="1" customWidth="1"/>
  </cols>
  <sheetData>
    <row r="1" spans="1:16" ht="15.75">
      <c r="A1" s="174" t="s">
        <v>36</v>
      </c>
      <c r="B1" s="174"/>
      <c r="C1" s="174"/>
      <c r="D1" s="174"/>
      <c r="E1" s="2"/>
      <c r="F1" s="2"/>
      <c r="G1" s="3"/>
      <c r="H1" s="3"/>
      <c r="I1" s="3"/>
      <c r="J1" s="95"/>
      <c r="K1" s="95"/>
      <c r="L1" s="95"/>
      <c r="M1" s="95"/>
      <c r="N1" s="95"/>
      <c r="O1" s="95"/>
      <c r="P1" s="95"/>
    </row>
    <row r="2" spans="1:16" ht="12" customHeight="1" thickBot="1">
      <c r="A2" s="174"/>
      <c r="B2" s="174"/>
      <c r="C2" s="174"/>
      <c r="D2" s="174"/>
      <c r="E2" s="4"/>
      <c r="F2" s="4"/>
      <c r="G2" s="4"/>
      <c r="H2" s="4"/>
      <c r="I2" s="4"/>
      <c r="J2" s="95"/>
      <c r="K2" s="95"/>
      <c r="L2" s="95"/>
      <c r="M2" s="95"/>
      <c r="N2" s="95"/>
      <c r="O2" s="95"/>
      <c r="P2" s="95"/>
    </row>
    <row r="3" spans="1:16" ht="12.75" customHeight="1">
      <c r="A3" s="1"/>
      <c r="B3" s="1"/>
      <c r="C3" s="1"/>
      <c r="D3" s="1"/>
      <c r="E3" s="6"/>
      <c r="F3" s="7" t="s">
        <v>0</v>
      </c>
      <c r="G3" s="8">
        <v>168</v>
      </c>
      <c r="H3" s="9" t="s">
        <v>1</v>
      </c>
      <c r="I3" s="10">
        <v>47</v>
      </c>
      <c r="J3" s="7" t="s">
        <v>0</v>
      </c>
      <c r="K3" s="8">
        <v>160</v>
      </c>
      <c r="L3" s="9" t="s">
        <v>1</v>
      </c>
      <c r="M3" s="10">
        <v>42</v>
      </c>
      <c r="N3" s="4"/>
      <c r="O3" s="4"/>
      <c r="P3" s="4"/>
    </row>
    <row r="4" spans="1:16" ht="12.75" customHeight="1" thickBot="1">
      <c r="A4" s="1"/>
      <c r="B4" s="1"/>
      <c r="C4" s="1"/>
      <c r="D4" s="1"/>
      <c r="E4" s="4"/>
      <c r="F4" s="11" t="s">
        <v>2</v>
      </c>
      <c r="G4" s="12">
        <v>3.5</v>
      </c>
      <c r="H4" s="13" t="s">
        <v>3</v>
      </c>
      <c r="I4" s="14">
        <v>72</v>
      </c>
      <c r="J4" s="11" t="s">
        <v>2</v>
      </c>
      <c r="K4" s="12">
        <v>3.8</v>
      </c>
      <c r="L4" s="13" t="s">
        <v>3</v>
      </c>
      <c r="M4" s="14">
        <v>63</v>
      </c>
      <c r="N4" s="4"/>
      <c r="O4" s="4"/>
      <c r="P4" s="4"/>
    </row>
    <row r="5" spans="1:16" ht="12" customHeight="1" thickBot="1">
      <c r="A5" s="15"/>
      <c r="B5" s="15"/>
      <c r="C5" s="15"/>
      <c r="D5" s="15"/>
      <c r="E5" s="15"/>
      <c r="J5" s="16"/>
      <c r="K5" s="16"/>
      <c r="L5" s="16"/>
      <c r="M5" s="16"/>
      <c r="N5" s="16"/>
      <c r="O5" s="16"/>
      <c r="P5" s="16"/>
    </row>
    <row r="6" spans="1:16" ht="13.5" customHeight="1" thickBot="1">
      <c r="A6" s="172" t="s">
        <v>4</v>
      </c>
      <c r="B6" s="182" t="s">
        <v>5</v>
      </c>
      <c r="C6" s="180" t="s">
        <v>31</v>
      </c>
      <c r="D6" s="182" t="s">
        <v>30</v>
      </c>
      <c r="E6" s="182" t="s">
        <v>6</v>
      </c>
      <c r="F6" s="175" t="s">
        <v>7</v>
      </c>
      <c r="G6" s="175"/>
      <c r="H6" s="175"/>
      <c r="I6" s="176"/>
      <c r="J6" s="177" t="s">
        <v>8</v>
      </c>
      <c r="K6" s="178"/>
      <c r="L6" s="178"/>
      <c r="M6" s="179"/>
      <c r="N6" s="166" t="s">
        <v>9</v>
      </c>
      <c r="O6" s="168" t="s">
        <v>10</v>
      </c>
      <c r="P6" s="170" t="s">
        <v>11</v>
      </c>
    </row>
    <row r="7" spans="1:16" ht="39" thickBot="1">
      <c r="A7" s="185"/>
      <c r="B7" s="183"/>
      <c r="C7" s="186"/>
      <c r="D7" s="183"/>
      <c r="E7" s="183"/>
      <c r="F7" s="17" t="s">
        <v>12</v>
      </c>
      <c r="G7" s="18" t="s">
        <v>13</v>
      </c>
      <c r="H7" s="19" t="s">
        <v>14</v>
      </c>
      <c r="I7" s="20" t="s">
        <v>15</v>
      </c>
      <c r="J7" s="17" t="s">
        <v>12</v>
      </c>
      <c r="K7" s="18" t="s">
        <v>13</v>
      </c>
      <c r="L7" s="21" t="s">
        <v>14</v>
      </c>
      <c r="M7" s="20" t="s">
        <v>15</v>
      </c>
      <c r="N7" s="167"/>
      <c r="O7" s="169"/>
      <c r="P7" s="171"/>
    </row>
    <row r="8" spans="1:16" ht="12.75">
      <c r="A8" s="54">
        <v>2</v>
      </c>
      <c r="B8" s="66" t="s">
        <v>26</v>
      </c>
      <c r="C8" s="63" t="s">
        <v>145</v>
      </c>
      <c r="D8" s="81" t="s">
        <v>99</v>
      </c>
      <c r="E8" s="55" t="s">
        <v>128</v>
      </c>
      <c r="F8" s="156">
        <v>0</v>
      </c>
      <c r="G8" s="23">
        <v>39.8</v>
      </c>
      <c r="H8" s="150">
        <v>0</v>
      </c>
      <c r="I8" s="149">
        <f aca="true" t="shared" si="0" ref="I8:I25">H8+F8</f>
        <v>0</v>
      </c>
      <c r="J8" s="147">
        <v>0</v>
      </c>
      <c r="K8" s="23">
        <v>37.1</v>
      </c>
      <c r="L8" s="150">
        <v>0</v>
      </c>
      <c r="M8" s="149">
        <f aca="true" t="shared" si="1" ref="M8:M28">L8+J8</f>
        <v>0</v>
      </c>
      <c r="N8" s="54">
        <f aca="true" t="shared" si="2" ref="N8:N40">M8+I8</f>
        <v>0</v>
      </c>
      <c r="O8" s="24">
        <f aca="true" t="shared" si="3" ref="O8:O13">K8+G8</f>
        <v>76.9</v>
      </c>
      <c r="P8" s="25">
        <v>1</v>
      </c>
    </row>
    <row r="9" spans="1:16" ht="12.75">
      <c r="A9" s="57">
        <v>4</v>
      </c>
      <c r="B9" s="68" t="s">
        <v>61</v>
      </c>
      <c r="C9" s="44" t="s">
        <v>179</v>
      </c>
      <c r="D9" s="71" t="s">
        <v>99</v>
      </c>
      <c r="E9" s="34" t="s">
        <v>113</v>
      </c>
      <c r="F9" s="58">
        <v>0</v>
      </c>
      <c r="G9" s="27">
        <v>41.3</v>
      </c>
      <c r="H9" s="41">
        <v>0</v>
      </c>
      <c r="I9" s="152">
        <f t="shared" si="0"/>
        <v>0</v>
      </c>
      <c r="J9" s="26">
        <v>0</v>
      </c>
      <c r="K9" s="27">
        <v>37</v>
      </c>
      <c r="L9" s="41">
        <v>0</v>
      </c>
      <c r="M9" s="152">
        <f t="shared" si="1"/>
        <v>0</v>
      </c>
      <c r="N9" s="57">
        <f t="shared" si="2"/>
        <v>0</v>
      </c>
      <c r="O9" s="31">
        <f t="shared" si="3"/>
        <v>78.3</v>
      </c>
      <c r="P9" s="32">
        <v>2</v>
      </c>
    </row>
    <row r="10" spans="1:16" ht="12.75">
      <c r="A10" s="57">
        <v>13</v>
      </c>
      <c r="B10" s="67" t="s">
        <v>137</v>
      </c>
      <c r="C10" s="64" t="s">
        <v>148</v>
      </c>
      <c r="D10" s="71" t="s">
        <v>99</v>
      </c>
      <c r="E10" s="34" t="s">
        <v>138</v>
      </c>
      <c r="F10" s="58">
        <v>0</v>
      </c>
      <c r="G10" s="27">
        <v>40.6</v>
      </c>
      <c r="H10" s="41">
        <v>0</v>
      </c>
      <c r="I10" s="152">
        <f t="shared" si="0"/>
        <v>0</v>
      </c>
      <c r="J10" s="26">
        <v>0</v>
      </c>
      <c r="K10" s="27">
        <v>39</v>
      </c>
      <c r="L10" s="41">
        <v>0</v>
      </c>
      <c r="M10" s="152">
        <f t="shared" si="1"/>
        <v>0</v>
      </c>
      <c r="N10" s="57">
        <f t="shared" si="2"/>
        <v>0</v>
      </c>
      <c r="O10" s="31">
        <f t="shared" si="3"/>
        <v>79.6</v>
      </c>
      <c r="P10" s="32">
        <v>3</v>
      </c>
    </row>
    <row r="11" spans="1:16" ht="12.75">
      <c r="A11" s="57">
        <v>1</v>
      </c>
      <c r="B11" s="67" t="s">
        <v>143</v>
      </c>
      <c r="C11" s="64" t="s">
        <v>180</v>
      </c>
      <c r="D11" s="71" t="s">
        <v>144</v>
      </c>
      <c r="E11" s="34" t="s">
        <v>116</v>
      </c>
      <c r="F11" s="58">
        <v>0</v>
      </c>
      <c r="G11" s="27">
        <v>42.1</v>
      </c>
      <c r="H11" s="41">
        <v>0</v>
      </c>
      <c r="I11" s="152">
        <f t="shared" si="0"/>
        <v>0</v>
      </c>
      <c r="J11" s="26">
        <v>0</v>
      </c>
      <c r="K11" s="27">
        <v>40</v>
      </c>
      <c r="L11" s="41">
        <v>0</v>
      </c>
      <c r="M11" s="152">
        <f t="shared" si="1"/>
        <v>0</v>
      </c>
      <c r="N11" s="57">
        <f t="shared" si="2"/>
        <v>0</v>
      </c>
      <c r="O11" s="31">
        <f t="shared" si="3"/>
        <v>82.1</v>
      </c>
      <c r="P11" s="33">
        <v>4</v>
      </c>
    </row>
    <row r="12" spans="1:16" ht="12.75">
      <c r="A12" s="57">
        <v>14</v>
      </c>
      <c r="B12" s="70" t="s">
        <v>63</v>
      </c>
      <c r="C12" s="39" t="s">
        <v>180</v>
      </c>
      <c r="D12" s="71" t="s">
        <v>99</v>
      </c>
      <c r="E12" s="34" t="s">
        <v>103</v>
      </c>
      <c r="F12" s="58">
        <v>0</v>
      </c>
      <c r="G12" s="27">
        <v>42.3</v>
      </c>
      <c r="H12" s="41">
        <v>0</v>
      </c>
      <c r="I12" s="152">
        <f t="shared" si="0"/>
        <v>0</v>
      </c>
      <c r="J12" s="26">
        <v>0</v>
      </c>
      <c r="K12" s="27">
        <v>39.8</v>
      </c>
      <c r="L12" s="41">
        <v>0</v>
      </c>
      <c r="M12" s="152">
        <f t="shared" si="1"/>
        <v>0</v>
      </c>
      <c r="N12" s="57">
        <f t="shared" si="2"/>
        <v>0</v>
      </c>
      <c r="O12" s="31">
        <f t="shared" si="3"/>
        <v>82.1</v>
      </c>
      <c r="P12" s="33">
        <v>5</v>
      </c>
    </row>
    <row r="13" spans="1:16" ht="12.75">
      <c r="A13" s="57">
        <v>7</v>
      </c>
      <c r="B13" s="67" t="s">
        <v>135</v>
      </c>
      <c r="C13" s="64" t="s">
        <v>148</v>
      </c>
      <c r="D13" s="71" t="s">
        <v>99</v>
      </c>
      <c r="E13" s="34" t="s">
        <v>136</v>
      </c>
      <c r="F13" s="58">
        <v>0</v>
      </c>
      <c r="G13" s="27">
        <v>43.2</v>
      </c>
      <c r="H13" s="41">
        <v>0</v>
      </c>
      <c r="I13" s="152">
        <f t="shared" si="0"/>
        <v>0</v>
      </c>
      <c r="J13" s="26">
        <v>0</v>
      </c>
      <c r="K13" s="27">
        <v>40.9</v>
      </c>
      <c r="L13" s="41">
        <v>0</v>
      </c>
      <c r="M13" s="152">
        <f t="shared" si="1"/>
        <v>0</v>
      </c>
      <c r="N13" s="57">
        <f t="shared" si="2"/>
        <v>0</v>
      </c>
      <c r="O13" s="31">
        <f t="shared" si="3"/>
        <v>84.1</v>
      </c>
      <c r="P13" s="33">
        <v>6</v>
      </c>
    </row>
    <row r="14" spans="1:16" ht="12.75">
      <c r="A14" s="57">
        <v>18</v>
      </c>
      <c r="B14" s="67" t="s">
        <v>155</v>
      </c>
      <c r="C14" s="64" t="s">
        <v>179</v>
      </c>
      <c r="D14" s="71" t="s">
        <v>99</v>
      </c>
      <c r="E14" s="34" t="s">
        <v>114</v>
      </c>
      <c r="F14" s="58">
        <v>0</v>
      </c>
      <c r="G14" s="27">
        <v>43.8</v>
      </c>
      <c r="H14" s="41">
        <v>0</v>
      </c>
      <c r="I14" s="152">
        <f t="shared" si="0"/>
        <v>0</v>
      </c>
      <c r="J14" s="26">
        <v>0</v>
      </c>
      <c r="K14" s="27">
        <v>43.2</v>
      </c>
      <c r="L14" s="27">
        <f>K14-42</f>
        <v>1.2000000000000028</v>
      </c>
      <c r="M14" s="29">
        <f t="shared" si="1"/>
        <v>1.2000000000000028</v>
      </c>
      <c r="N14" s="30">
        <f t="shared" si="2"/>
        <v>1.2000000000000028</v>
      </c>
      <c r="O14" s="31">
        <f aca="true" t="shared" si="4" ref="O14:O25">K14+G14</f>
        <v>87</v>
      </c>
      <c r="P14" s="120" t="s">
        <v>175</v>
      </c>
    </row>
    <row r="15" spans="1:16" ht="12.75">
      <c r="A15" s="57">
        <v>29</v>
      </c>
      <c r="B15" s="70" t="s">
        <v>124</v>
      </c>
      <c r="C15" s="39" t="s">
        <v>142</v>
      </c>
      <c r="D15" s="71" t="s">
        <v>62</v>
      </c>
      <c r="E15" s="34" t="s">
        <v>125</v>
      </c>
      <c r="F15" s="58">
        <v>0</v>
      </c>
      <c r="G15" s="27">
        <v>43.8</v>
      </c>
      <c r="H15" s="41">
        <v>0</v>
      </c>
      <c r="I15" s="152">
        <f t="shared" si="0"/>
        <v>0</v>
      </c>
      <c r="J15" s="26">
        <v>0</v>
      </c>
      <c r="K15" s="27">
        <v>43.2</v>
      </c>
      <c r="L15" s="27">
        <f>K15-42</f>
        <v>1.2000000000000028</v>
      </c>
      <c r="M15" s="29">
        <f t="shared" si="1"/>
        <v>1.2000000000000028</v>
      </c>
      <c r="N15" s="30">
        <f t="shared" si="2"/>
        <v>1.2000000000000028</v>
      </c>
      <c r="O15" s="31">
        <f t="shared" si="4"/>
        <v>87</v>
      </c>
      <c r="P15" s="120" t="s">
        <v>175</v>
      </c>
    </row>
    <row r="16" spans="1:16" ht="12.75">
      <c r="A16" s="57">
        <v>10</v>
      </c>
      <c r="B16" s="70" t="s">
        <v>20</v>
      </c>
      <c r="C16" s="39" t="s">
        <v>140</v>
      </c>
      <c r="D16" s="71" t="s">
        <v>75</v>
      </c>
      <c r="E16" s="34" t="s">
        <v>132</v>
      </c>
      <c r="F16" s="58">
        <v>0</v>
      </c>
      <c r="G16" s="27">
        <v>45.8</v>
      </c>
      <c r="H16" s="41">
        <v>0</v>
      </c>
      <c r="I16" s="152">
        <f t="shared" si="0"/>
        <v>0</v>
      </c>
      <c r="J16" s="26">
        <v>0</v>
      </c>
      <c r="K16" s="27">
        <v>45.3</v>
      </c>
      <c r="L16" s="27">
        <f>K16-42</f>
        <v>3.299999999999997</v>
      </c>
      <c r="M16" s="29">
        <f t="shared" si="1"/>
        <v>3.299999999999997</v>
      </c>
      <c r="N16" s="30">
        <f t="shared" si="2"/>
        <v>3.299999999999997</v>
      </c>
      <c r="O16" s="31">
        <f t="shared" si="4"/>
        <v>91.1</v>
      </c>
      <c r="P16" s="33">
        <v>9</v>
      </c>
    </row>
    <row r="17" spans="1:16" ht="12.75">
      <c r="A17" s="57">
        <v>16</v>
      </c>
      <c r="B17" s="67" t="s">
        <v>143</v>
      </c>
      <c r="C17" s="64" t="s">
        <v>181</v>
      </c>
      <c r="D17" s="71" t="s">
        <v>99</v>
      </c>
      <c r="E17" s="34" t="s">
        <v>115</v>
      </c>
      <c r="F17" s="58">
        <v>0</v>
      </c>
      <c r="G17" s="27">
        <v>34.3</v>
      </c>
      <c r="H17" s="41">
        <v>0</v>
      </c>
      <c r="I17" s="152">
        <f t="shared" si="0"/>
        <v>0</v>
      </c>
      <c r="J17" s="26">
        <v>5</v>
      </c>
      <c r="K17" s="27">
        <v>32.6</v>
      </c>
      <c r="L17" s="41">
        <v>0</v>
      </c>
      <c r="M17" s="152">
        <f t="shared" si="1"/>
        <v>5</v>
      </c>
      <c r="N17" s="57">
        <f t="shared" si="2"/>
        <v>5</v>
      </c>
      <c r="O17" s="31">
        <f>K17+G17</f>
        <v>66.9</v>
      </c>
      <c r="P17" s="33">
        <v>10</v>
      </c>
    </row>
    <row r="18" spans="1:16" ht="12.75">
      <c r="A18" s="57">
        <v>11</v>
      </c>
      <c r="B18" s="72" t="s">
        <v>146</v>
      </c>
      <c r="C18" s="38" t="s">
        <v>181</v>
      </c>
      <c r="D18" s="71" t="s">
        <v>62</v>
      </c>
      <c r="E18" s="34" t="s">
        <v>101</v>
      </c>
      <c r="F18" s="58">
        <v>5</v>
      </c>
      <c r="G18" s="27">
        <v>39.3</v>
      </c>
      <c r="H18" s="41">
        <v>0</v>
      </c>
      <c r="I18" s="152">
        <f t="shared" si="0"/>
        <v>5</v>
      </c>
      <c r="J18" s="26">
        <v>0</v>
      </c>
      <c r="K18" s="27">
        <v>34.5</v>
      </c>
      <c r="L18" s="41">
        <v>0</v>
      </c>
      <c r="M18" s="152">
        <f t="shared" si="1"/>
        <v>0</v>
      </c>
      <c r="N18" s="57">
        <f t="shared" si="2"/>
        <v>5</v>
      </c>
      <c r="O18" s="31">
        <f>K18+G18</f>
        <v>73.8</v>
      </c>
      <c r="P18" s="33">
        <v>11</v>
      </c>
    </row>
    <row r="19" spans="1:16" ht="12.75">
      <c r="A19" s="57">
        <v>17</v>
      </c>
      <c r="B19" s="70" t="s">
        <v>133</v>
      </c>
      <c r="C19" s="39" t="s">
        <v>145</v>
      </c>
      <c r="D19" s="71" t="s">
        <v>99</v>
      </c>
      <c r="E19" s="34" t="s">
        <v>134</v>
      </c>
      <c r="F19" s="58">
        <v>5</v>
      </c>
      <c r="G19" s="27">
        <v>39.8</v>
      </c>
      <c r="H19" s="41">
        <v>0</v>
      </c>
      <c r="I19" s="152">
        <f t="shared" si="0"/>
        <v>5</v>
      </c>
      <c r="J19" s="26">
        <v>0</v>
      </c>
      <c r="K19" s="27">
        <v>36.8</v>
      </c>
      <c r="L19" s="41">
        <v>0</v>
      </c>
      <c r="M19" s="152">
        <f t="shared" si="1"/>
        <v>0</v>
      </c>
      <c r="N19" s="57">
        <f t="shared" si="2"/>
        <v>5</v>
      </c>
      <c r="O19" s="31">
        <f>K19+G19</f>
        <v>76.6</v>
      </c>
      <c r="P19" s="33">
        <v>12</v>
      </c>
    </row>
    <row r="20" spans="1:16" ht="12.75">
      <c r="A20" s="57">
        <v>27</v>
      </c>
      <c r="B20" s="71" t="s">
        <v>83</v>
      </c>
      <c r="C20" s="34" t="s">
        <v>182</v>
      </c>
      <c r="D20" s="71" t="s">
        <v>106</v>
      </c>
      <c r="E20" s="34" t="s">
        <v>107</v>
      </c>
      <c r="F20" s="58">
        <v>5</v>
      </c>
      <c r="G20" s="27">
        <v>45.2</v>
      </c>
      <c r="H20" s="41">
        <v>0</v>
      </c>
      <c r="I20" s="152">
        <f t="shared" si="0"/>
        <v>5</v>
      </c>
      <c r="J20" s="26">
        <v>0</v>
      </c>
      <c r="K20" s="27">
        <v>38.3</v>
      </c>
      <c r="L20" s="41">
        <v>0</v>
      </c>
      <c r="M20" s="152">
        <f t="shared" si="1"/>
        <v>0</v>
      </c>
      <c r="N20" s="57">
        <f t="shared" si="2"/>
        <v>5</v>
      </c>
      <c r="O20" s="31">
        <f>K20+G20</f>
        <v>83.5</v>
      </c>
      <c r="P20" s="33">
        <v>13</v>
      </c>
    </row>
    <row r="21" spans="1:16" ht="12.75">
      <c r="A21" s="57">
        <v>22</v>
      </c>
      <c r="B21" s="71" t="s">
        <v>66</v>
      </c>
      <c r="C21" s="34" t="s">
        <v>183</v>
      </c>
      <c r="D21" s="71" t="s">
        <v>109</v>
      </c>
      <c r="E21" s="34" t="s">
        <v>110</v>
      </c>
      <c r="F21" s="58">
        <v>0</v>
      </c>
      <c r="G21" s="27">
        <v>45.5</v>
      </c>
      <c r="H21" s="41">
        <v>0</v>
      </c>
      <c r="I21" s="152">
        <f t="shared" si="0"/>
        <v>0</v>
      </c>
      <c r="J21" s="26">
        <v>0</v>
      </c>
      <c r="K21" s="27">
        <v>47.9</v>
      </c>
      <c r="L21" s="27">
        <f>K21-42</f>
        <v>5.899999999999999</v>
      </c>
      <c r="M21" s="29">
        <f t="shared" si="1"/>
        <v>5.899999999999999</v>
      </c>
      <c r="N21" s="30">
        <f t="shared" si="2"/>
        <v>5.899999999999999</v>
      </c>
      <c r="O21" s="31">
        <f t="shared" si="4"/>
        <v>93.4</v>
      </c>
      <c r="P21" s="33">
        <v>14</v>
      </c>
    </row>
    <row r="22" spans="1:16" ht="12.75">
      <c r="A22" s="57">
        <v>32</v>
      </c>
      <c r="B22" s="68" t="s">
        <v>143</v>
      </c>
      <c r="C22" s="44" t="s">
        <v>178</v>
      </c>
      <c r="D22" s="82" t="s">
        <v>75</v>
      </c>
      <c r="E22" s="59" t="s">
        <v>117</v>
      </c>
      <c r="F22" s="58">
        <v>10</v>
      </c>
      <c r="G22" s="27">
        <v>47.3</v>
      </c>
      <c r="H22" s="27">
        <f>G22-47</f>
        <v>0.29999999999999716</v>
      </c>
      <c r="I22" s="29">
        <f t="shared" si="0"/>
        <v>10.299999999999997</v>
      </c>
      <c r="J22" s="26">
        <v>0</v>
      </c>
      <c r="K22" s="27">
        <v>41.3</v>
      </c>
      <c r="L22" s="41">
        <v>0</v>
      </c>
      <c r="M22" s="152">
        <f t="shared" si="1"/>
        <v>0</v>
      </c>
      <c r="N22" s="30">
        <f t="shared" si="2"/>
        <v>10.299999999999997</v>
      </c>
      <c r="O22" s="31">
        <f t="shared" si="4"/>
        <v>88.6</v>
      </c>
      <c r="P22" s="33">
        <v>15</v>
      </c>
    </row>
    <row r="23" spans="1:16" ht="12.75">
      <c r="A23" s="57">
        <v>15</v>
      </c>
      <c r="B23" s="72" t="s">
        <v>26</v>
      </c>
      <c r="C23" s="38" t="s">
        <v>145</v>
      </c>
      <c r="D23" s="71" t="s">
        <v>99</v>
      </c>
      <c r="E23" s="34" t="s">
        <v>127</v>
      </c>
      <c r="F23" s="58">
        <v>5</v>
      </c>
      <c r="G23" s="27">
        <v>46.9</v>
      </c>
      <c r="H23" s="41">
        <v>0</v>
      </c>
      <c r="I23" s="152">
        <f t="shared" si="0"/>
        <v>5</v>
      </c>
      <c r="J23" s="26">
        <v>0</v>
      </c>
      <c r="K23" s="27">
        <v>49.3</v>
      </c>
      <c r="L23" s="27">
        <f>K23-42</f>
        <v>7.299999999999997</v>
      </c>
      <c r="M23" s="29">
        <f t="shared" si="1"/>
        <v>7.299999999999997</v>
      </c>
      <c r="N23" s="30">
        <f t="shared" si="2"/>
        <v>12.299999999999997</v>
      </c>
      <c r="O23" s="31">
        <f t="shared" si="4"/>
        <v>96.19999999999999</v>
      </c>
      <c r="P23" s="33">
        <v>16</v>
      </c>
    </row>
    <row r="24" spans="1:16" ht="12.75">
      <c r="A24" s="57">
        <v>28</v>
      </c>
      <c r="B24" s="67" t="s">
        <v>149</v>
      </c>
      <c r="C24" s="64" t="s">
        <v>182</v>
      </c>
      <c r="D24" s="71" t="s">
        <v>99</v>
      </c>
      <c r="E24" s="34" t="s">
        <v>104</v>
      </c>
      <c r="F24" s="58">
        <v>15</v>
      </c>
      <c r="G24" s="27">
        <v>41.1</v>
      </c>
      <c r="H24" s="41">
        <v>0</v>
      </c>
      <c r="I24" s="152">
        <f t="shared" si="0"/>
        <v>15</v>
      </c>
      <c r="J24" s="26">
        <v>5</v>
      </c>
      <c r="K24" s="27">
        <v>38.3</v>
      </c>
      <c r="L24" s="41">
        <v>0</v>
      </c>
      <c r="M24" s="152">
        <f t="shared" si="1"/>
        <v>5</v>
      </c>
      <c r="N24" s="57">
        <f t="shared" si="2"/>
        <v>20</v>
      </c>
      <c r="O24" s="31">
        <f t="shared" si="4"/>
        <v>79.4</v>
      </c>
      <c r="P24" s="33">
        <v>17</v>
      </c>
    </row>
    <row r="25" spans="1:16" ht="12.75">
      <c r="A25" s="57">
        <v>21</v>
      </c>
      <c r="B25" s="71" t="s">
        <v>23</v>
      </c>
      <c r="C25" s="34" t="s">
        <v>67</v>
      </c>
      <c r="D25" s="71" t="s">
        <v>151</v>
      </c>
      <c r="E25" s="34" t="s">
        <v>139</v>
      </c>
      <c r="F25" s="58">
        <v>0</v>
      </c>
      <c r="G25" s="27">
        <v>60.1</v>
      </c>
      <c r="H25" s="27">
        <f>G25-47</f>
        <v>13.100000000000001</v>
      </c>
      <c r="I25" s="29">
        <f t="shared" si="0"/>
        <v>13.100000000000001</v>
      </c>
      <c r="J25" s="26">
        <v>0</v>
      </c>
      <c r="K25" s="27">
        <v>62.3</v>
      </c>
      <c r="L25" s="27">
        <f>K25-42</f>
        <v>20.299999999999997</v>
      </c>
      <c r="M25" s="29">
        <f t="shared" si="1"/>
        <v>20.299999999999997</v>
      </c>
      <c r="N25" s="30">
        <f t="shared" si="2"/>
        <v>33.4</v>
      </c>
      <c r="O25" s="31">
        <f t="shared" si="4"/>
        <v>122.4</v>
      </c>
      <c r="P25" s="33">
        <v>18</v>
      </c>
    </row>
    <row r="26" spans="1:16" ht="12.75">
      <c r="A26" s="57">
        <v>6</v>
      </c>
      <c r="B26" s="70" t="s">
        <v>150</v>
      </c>
      <c r="C26" s="39" t="s">
        <v>184</v>
      </c>
      <c r="D26" s="71" t="s">
        <v>99</v>
      </c>
      <c r="E26" s="34" t="s">
        <v>108</v>
      </c>
      <c r="F26" s="58"/>
      <c r="G26" s="27" t="s">
        <v>170</v>
      </c>
      <c r="H26" s="41"/>
      <c r="I26" s="152">
        <v>100</v>
      </c>
      <c r="J26" s="26">
        <v>0</v>
      </c>
      <c r="K26" s="27">
        <v>38</v>
      </c>
      <c r="L26" s="41">
        <v>0</v>
      </c>
      <c r="M26" s="152">
        <f t="shared" si="1"/>
        <v>0</v>
      </c>
      <c r="N26" s="57">
        <f t="shared" si="2"/>
        <v>100</v>
      </c>
      <c r="O26" s="31"/>
      <c r="P26" s="33" t="s">
        <v>171</v>
      </c>
    </row>
    <row r="27" spans="1:16" ht="12.75">
      <c r="A27" s="57">
        <v>24</v>
      </c>
      <c r="B27" s="67" t="s">
        <v>25</v>
      </c>
      <c r="C27" s="64" t="s">
        <v>179</v>
      </c>
      <c r="D27" s="71" t="s">
        <v>144</v>
      </c>
      <c r="E27" s="42" t="s">
        <v>119</v>
      </c>
      <c r="F27" s="58"/>
      <c r="G27" s="27" t="s">
        <v>170</v>
      </c>
      <c r="H27" s="41"/>
      <c r="I27" s="152">
        <v>100</v>
      </c>
      <c r="J27" s="26">
        <v>0</v>
      </c>
      <c r="K27" s="27">
        <v>39.7</v>
      </c>
      <c r="L27" s="41">
        <v>0</v>
      </c>
      <c r="M27" s="152">
        <f t="shared" si="1"/>
        <v>0</v>
      </c>
      <c r="N27" s="57">
        <f t="shared" si="2"/>
        <v>100</v>
      </c>
      <c r="O27" s="31"/>
      <c r="P27" s="33" t="s">
        <v>171</v>
      </c>
    </row>
    <row r="28" spans="1:16" ht="12.75">
      <c r="A28" s="57">
        <v>5</v>
      </c>
      <c r="B28" s="69" t="s">
        <v>149</v>
      </c>
      <c r="C28" s="42" t="s">
        <v>185</v>
      </c>
      <c r="D28" s="71" t="s">
        <v>147</v>
      </c>
      <c r="E28" s="34" t="s">
        <v>105</v>
      </c>
      <c r="F28" s="58"/>
      <c r="G28" s="27" t="s">
        <v>170</v>
      </c>
      <c r="H28" s="41"/>
      <c r="I28" s="152">
        <v>100</v>
      </c>
      <c r="J28" s="26">
        <v>5</v>
      </c>
      <c r="K28" s="27">
        <v>35</v>
      </c>
      <c r="L28" s="41">
        <v>0</v>
      </c>
      <c r="M28" s="152">
        <f t="shared" si="1"/>
        <v>5</v>
      </c>
      <c r="N28" s="57">
        <f t="shared" si="2"/>
        <v>105</v>
      </c>
      <c r="O28" s="31"/>
      <c r="P28" s="33" t="s">
        <v>171</v>
      </c>
    </row>
    <row r="29" spans="1:16" ht="12.75">
      <c r="A29" s="57">
        <v>8</v>
      </c>
      <c r="B29" s="71" t="s">
        <v>152</v>
      </c>
      <c r="C29" s="34" t="s">
        <v>186</v>
      </c>
      <c r="D29" s="71" t="s">
        <v>99</v>
      </c>
      <c r="E29" s="34" t="s">
        <v>120</v>
      </c>
      <c r="F29" s="58">
        <v>5</v>
      </c>
      <c r="G29" s="27">
        <v>46.6</v>
      </c>
      <c r="H29" s="41">
        <v>0</v>
      </c>
      <c r="I29" s="152">
        <f>H29+F29</f>
        <v>5</v>
      </c>
      <c r="J29" s="26"/>
      <c r="K29" s="27" t="s">
        <v>170</v>
      </c>
      <c r="L29" s="41"/>
      <c r="M29" s="152">
        <v>100</v>
      </c>
      <c r="N29" s="57">
        <f t="shared" si="2"/>
        <v>105</v>
      </c>
      <c r="O29" s="31"/>
      <c r="P29" s="33" t="s">
        <v>171</v>
      </c>
    </row>
    <row r="30" spans="1:16" ht="12.75">
      <c r="A30" s="57">
        <v>25</v>
      </c>
      <c r="B30" s="70" t="s">
        <v>154</v>
      </c>
      <c r="C30" s="39" t="s">
        <v>187</v>
      </c>
      <c r="D30" s="71" t="s">
        <v>99</v>
      </c>
      <c r="E30" s="34" t="s">
        <v>118</v>
      </c>
      <c r="F30" s="58"/>
      <c r="G30" s="27" t="s">
        <v>170</v>
      </c>
      <c r="H30" s="41"/>
      <c r="I30" s="152">
        <v>100</v>
      </c>
      <c r="J30" s="26">
        <v>5</v>
      </c>
      <c r="K30" s="27">
        <v>38.3</v>
      </c>
      <c r="L30" s="41">
        <v>0</v>
      </c>
      <c r="M30" s="152">
        <f>L30+J30</f>
        <v>5</v>
      </c>
      <c r="N30" s="57">
        <f t="shared" si="2"/>
        <v>105</v>
      </c>
      <c r="O30" s="31"/>
      <c r="P30" s="33" t="s">
        <v>171</v>
      </c>
    </row>
    <row r="31" spans="1:16" ht="12.75">
      <c r="A31" s="57">
        <v>30</v>
      </c>
      <c r="B31" s="68" t="s">
        <v>61</v>
      </c>
      <c r="C31" s="44" t="s">
        <v>188</v>
      </c>
      <c r="D31" s="71" t="s">
        <v>111</v>
      </c>
      <c r="E31" s="34" t="s">
        <v>112</v>
      </c>
      <c r="F31" s="58">
        <v>5</v>
      </c>
      <c r="G31" s="27">
        <v>40.3</v>
      </c>
      <c r="H31" s="41">
        <v>0</v>
      </c>
      <c r="I31" s="152">
        <f>H31+F31</f>
        <v>5</v>
      </c>
      <c r="J31" s="40"/>
      <c r="K31" s="41" t="s">
        <v>170</v>
      </c>
      <c r="L31" s="27"/>
      <c r="M31" s="152">
        <v>100</v>
      </c>
      <c r="N31" s="57">
        <f t="shared" si="2"/>
        <v>105</v>
      </c>
      <c r="O31" s="31"/>
      <c r="P31" s="33" t="s">
        <v>171</v>
      </c>
    </row>
    <row r="32" spans="1:16" ht="12.75">
      <c r="A32" s="57">
        <v>31</v>
      </c>
      <c r="B32" s="70" t="s">
        <v>146</v>
      </c>
      <c r="C32" s="39" t="s">
        <v>182</v>
      </c>
      <c r="D32" s="82" t="s">
        <v>99</v>
      </c>
      <c r="E32" s="59" t="s">
        <v>100</v>
      </c>
      <c r="F32" s="58">
        <v>5</v>
      </c>
      <c r="G32" s="27">
        <v>37.1</v>
      </c>
      <c r="H32" s="41">
        <v>0</v>
      </c>
      <c r="I32" s="152">
        <f>H32+F32</f>
        <v>5</v>
      </c>
      <c r="J32" s="40"/>
      <c r="K32" s="41" t="s">
        <v>170</v>
      </c>
      <c r="L32" s="27"/>
      <c r="M32" s="152">
        <v>100</v>
      </c>
      <c r="N32" s="57">
        <f t="shared" si="2"/>
        <v>105</v>
      </c>
      <c r="O32" s="31"/>
      <c r="P32" s="33" t="s">
        <v>171</v>
      </c>
    </row>
    <row r="33" spans="1:16" ht="12.75">
      <c r="A33" s="57">
        <v>19</v>
      </c>
      <c r="B33" s="73" t="s">
        <v>129</v>
      </c>
      <c r="C33" s="65" t="s">
        <v>90</v>
      </c>
      <c r="D33" s="71" t="s">
        <v>130</v>
      </c>
      <c r="E33" s="34" t="s">
        <v>131</v>
      </c>
      <c r="F33" s="58">
        <v>5</v>
      </c>
      <c r="G33" s="27">
        <v>47.9</v>
      </c>
      <c r="H33" s="27">
        <f>G33-47</f>
        <v>0.8999999999999986</v>
      </c>
      <c r="I33" s="29">
        <f>H33+F33</f>
        <v>5.899999999999999</v>
      </c>
      <c r="J33" s="26"/>
      <c r="K33" s="27" t="s">
        <v>170</v>
      </c>
      <c r="L33" s="27"/>
      <c r="M33" s="152">
        <v>100</v>
      </c>
      <c r="N33" s="30">
        <f t="shared" si="2"/>
        <v>105.9</v>
      </c>
      <c r="O33" s="31"/>
      <c r="P33" s="33" t="s">
        <v>171</v>
      </c>
    </row>
    <row r="34" spans="1:16" ht="12.75">
      <c r="A34" s="57">
        <v>12</v>
      </c>
      <c r="B34" s="67" t="s">
        <v>121</v>
      </c>
      <c r="C34" s="64" t="s">
        <v>32</v>
      </c>
      <c r="D34" s="71" t="s">
        <v>75</v>
      </c>
      <c r="E34" s="34" t="s">
        <v>122</v>
      </c>
      <c r="F34" s="58"/>
      <c r="G34" s="27" t="s">
        <v>170</v>
      </c>
      <c r="H34" s="41"/>
      <c r="I34" s="152">
        <v>100</v>
      </c>
      <c r="J34" s="26">
        <v>5</v>
      </c>
      <c r="K34" s="27">
        <v>55</v>
      </c>
      <c r="L34" s="41">
        <f>K34-42</f>
        <v>13</v>
      </c>
      <c r="M34" s="152">
        <f>L34+J34</f>
        <v>18</v>
      </c>
      <c r="N34" s="57">
        <f t="shared" si="2"/>
        <v>118</v>
      </c>
      <c r="O34" s="31"/>
      <c r="P34" s="33" t="s">
        <v>171</v>
      </c>
    </row>
    <row r="35" spans="1:16" ht="12.75">
      <c r="A35" s="57">
        <v>26</v>
      </c>
      <c r="B35" s="73" t="s">
        <v>56</v>
      </c>
      <c r="C35" s="65" t="s">
        <v>95</v>
      </c>
      <c r="D35" s="82" t="s">
        <v>99</v>
      </c>
      <c r="E35" s="59" t="s">
        <v>126</v>
      </c>
      <c r="F35" s="58">
        <v>10</v>
      </c>
      <c r="G35" s="27">
        <v>67</v>
      </c>
      <c r="H35" s="41">
        <f>G35-47</f>
        <v>20</v>
      </c>
      <c r="I35" s="152">
        <f>H35+F35</f>
        <v>30</v>
      </c>
      <c r="J35" s="26"/>
      <c r="K35" s="27" t="s">
        <v>170</v>
      </c>
      <c r="L35" s="41"/>
      <c r="M35" s="152">
        <v>100</v>
      </c>
      <c r="N35" s="57">
        <f t="shared" si="2"/>
        <v>130</v>
      </c>
      <c r="O35" s="31"/>
      <c r="P35" s="33" t="s">
        <v>171</v>
      </c>
    </row>
    <row r="36" spans="1:16" ht="12.75">
      <c r="A36" s="57">
        <v>3</v>
      </c>
      <c r="B36" s="67" t="s">
        <v>146</v>
      </c>
      <c r="C36" s="64" t="s">
        <v>189</v>
      </c>
      <c r="D36" s="71" t="s">
        <v>147</v>
      </c>
      <c r="E36" s="34" t="s">
        <v>98</v>
      </c>
      <c r="F36" s="58"/>
      <c r="G36" s="27" t="s">
        <v>170</v>
      </c>
      <c r="H36" s="41"/>
      <c r="I36" s="152">
        <v>100</v>
      </c>
      <c r="J36" s="26"/>
      <c r="K36" s="27" t="s">
        <v>170</v>
      </c>
      <c r="L36" s="41"/>
      <c r="M36" s="152">
        <v>100</v>
      </c>
      <c r="N36" s="57">
        <f t="shared" si="2"/>
        <v>200</v>
      </c>
      <c r="O36" s="31"/>
      <c r="P36" s="33" t="s">
        <v>171</v>
      </c>
    </row>
    <row r="37" spans="1:16" ht="12.75">
      <c r="A37" s="57">
        <v>9</v>
      </c>
      <c r="B37" s="72" t="s">
        <v>65</v>
      </c>
      <c r="C37" s="38" t="s">
        <v>180</v>
      </c>
      <c r="D37" s="71" t="s">
        <v>99</v>
      </c>
      <c r="E37" s="34" t="s">
        <v>102</v>
      </c>
      <c r="F37" s="58"/>
      <c r="G37" s="27" t="s">
        <v>170</v>
      </c>
      <c r="H37" s="41"/>
      <c r="I37" s="152">
        <v>100</v>
      </c>
      <c r="J37" s="26"/>
      <c r="K37" s="27" t="s">
        <v>170</v>
      </c>
      <c r="L37" s="41"/>
      <c r="M37" s="152">
        <v>100</v>
      </c>
      <c r="N37" s="57">
        <f t="shared" si="2"/>
        <v>200</v>
      </c>
      <c r="O37" s="31"/>
      <c r="P37" s="33" t="s">
        <v>171</v>
      </c>
    </row>
    <row r="38" spans="1:16" ht="12.75">
      <c r="A38" s="57">
        <v>20</v>
      </c>
      <c r="B38" s="68" t="s">
        <v>17</v>
      </c>
      <c r="C38" s="44" t="s">
        <v>188</v>
      </c>
      <c r="D38" s="71" t="s">
        <v>99</v>
      </c>
      <c r="E38" s="34" t="s">
        <v>156</v>
      </c>
      <c r="F38" s="58"/>
      <c r="G38" s="27" t="s">
        <v>170</v>
      </c>
      <c r="H38" s="27"/>
      <c r="I38" s="152">
        <v>100</v>
      </c>
      <c r="J38" s="26"/>
      <c r="K38" s="27" t="s">
        <v>170</v>
      </c>
      <c r="L38" s="27"/>
      <c r="M38" s="152">
        <v>100</v>
      </c>
      <c r="N38" s="57">
        <f t="shared" si="2"/>
        <v>200</v>
      </c>
      <c r="O38" s="31"/>
      <c r="P38" s="33" t="s">
        <v>171</v>
      </c>
    </row>
    <row r="39" spans="1:16" ht="12.75">
      <c r="A39" s="57">
        <v>23</v>
      </c>
      <c r="B39" s="70" t="s">
        <v>28</v>
      </c>
      <c r="C39" s="39" t="s">
        <v>32</v>
      </c>
      <c r="D39" s="71" t="s">
        <v>153</v>
      </c>
      <c r="E39" s="34" t="s">
        <v>123</v>
      </c>
      <c r="F39" s="58"/>
      <c r="G39" s="27" t="s">
        <v>170</v>
      </c>
      <c r="H39" s="41"/>
      <c r="I39" s="152">
        <v>100</v>
      </c>
      <c r="J39" s="26"/>
      <c r="K39" s="27" t="s">
        <v>170</v>
      </c>
      <c r="L39" s="27"/>
      <c r="M39" s="152">
        <v>100</v>
      </c>
      <c r="N39" s="57">
        <f t="shared" si="2"/>
        <v>200</v>
      </c>
      <c r="O39" s="31"/>
      <c r="P39" s="33" t="s">
        <v>171</v>
      </c>
    </row>
    <row r="40" spans="1:16" ht="13.5" thickBot="1">
      <c r="A40" s="60">
        <v>33</v>
      </c>
      <c r="B40" s="157" t="s">
        <v>173</v>
      </c>
      <c r="C40" s="61" t="s">
        <v>141</v>
      </c>
      <c r="D40" s="83" t="s">
        <v>99</v>
      </c>
      <c r="E40" s="61" t="s">
        <v>174</v>
      </c>
      <c r="F40" s="158"/>
      <c r="G40" s="51" t="s">
        <v>170</v>
      </c>
      <c r="H40" s="47"/>
      <c r="I40" s="154">
        <v>100</v>
      </c>
      <c r="J40" s="50"/>
      <c r="K40" s="51" t="s">
        <v>170</v>
      </c>
      <c r="L40" s="48"/>
      <c r="M40" s="154">
        <v>100</v>
      </c>
      <c r="N40" s="60">
        <f t="shared" si="2"/>
        <v>200</v>
      </c>
      <c r="O40" s="52"/>
      <c r="P40" s="53" t="s">
        <v>171</v>
      </c>
    </row>
    <row r="42" spans="1:5" ht="12.75">
      <c r="A42" s="85"/>
      <c r="B42" s="75"/>
      <c r="C42" s="75"/>
      <c r="D42" s="75"/>
      <c r="E42" s="75"/>
    </row>
    <row r="43" spans="1:5" ht="12.75">
      <c r="A43" s="85"/>
      <c r="B43" s="75"/>
      <c r="C43" s="75"/>
      <c r="D43" s="75"/>
      <c r="E43" s="75"/>
    </row>
    <row r="44" spans="1:5" ht="12.75">
      <c r="A44" s="85"/>
      <c r="B44" s="75"/>
      <c r="C44" s="75"/>
      <c r="D44" s="75"/>
      <c r="E44" s="75"/>
    </row>
    <row r="45" spans="1:5" ht="12.75">
      <c r="A45" s="85"/>
      <c r="B45" s="86"/>
      <c r="C45" s="86"/>
      <c r="D45" s="87"/>
      <c r="E45" s="87"/>
    </row>
    <row r="46" spans="1:5" ht="12.75">
      <c r="A46" s="85"/>
      <c r="B46" s="75"/>
      <c r="C46" s="75"/>
      <c r="D46" s="75"/>
      <c r="E46" s="75"/>
    </row>
    <row r="47" spans="1:5" ht="12.75">
      <c r="A47" s="85"/>
      <c r="B47" s="75"/>
      <c r="C47" s="75"/>
      <c r="D47" s="75"/>
      <c r="E47" s="75"/>
    </row>
    <row r="48" spans="1:5" ht="12.75">
      <c r="A48" s="85"/>
      <c r="B48" s="75"/>
      <c r="C48" s="75"/>
      <c r="D48" s="75"/>
      <c r="E48" s="75"/>
    </row>
    <row r="49" spans="1:5" ht="12.75">
      <c r="A49" s="85"/>
      <c r="B49" s="75"/>
      <c r="C49" s="75"/>
      <c r="D49" s="75"/>
      <c r="E49" s="75"/>
    </row>
    <row r="50" spans="1:5" ht="12.75">
      <c r="A50" s="85"/>
      <c r="B50" s="75"/>
      <c r="C50" s="75"/>
      <c r="D50" s="75"/>
      <c r="E50" s="75"/>
    </row>
    <row r="51" spans="1:5" ht="12.75">
      <c r="A51" s="85"/>
      <c r="B51" s="75"/>
      <c r="C51" s="75"/>
      <c r="D51" s="75"/>
      <c r="E51" s="75"/>
    </row>
    <row r="52" spans="1:5" ht="12.75">
      <c r="A52" s="85"/>
      <c r="B52" s="75"/>
      <c r="C52" s="75"/>
      <c r="D52" s="75"/>
      <c r="E52" s="75"/>
    </row>
    <row r="53" spans="1:5" ht="12.75">
      <c r="A53" s="85"/>
      <c r="B53" s="75"/>
      <c r="C53" s="75"/>
      <c r="D53" s="75"/>
      <c r="E53" s="75"/>
    </row>
    <row r="54" spans="1:5" ht="12.75">
      <c r="A54" s="85"/>
      <c r="B54" s="75"/>
      <c r="C54" s="75"/>
      <c r="D54" s="75"/>
      <c r="E54" s="75"/>
    </row>
    <row r="55" spans="1:5" ht="12.75">
      <c r="A55" s="85"/>
      <c r="B55" s="75"/>
      <c r="C55" s="75"/>
      <c r="D55" s="75"/>
      <c r="E55" s="75"/>
    </row>
    <row r="56" spans="1:5" ht="12.75">
      <c r="A56" s="85"/>
      <c r="B56" s="75"/>
      <c r="C56" s="75"/>
      <c r="D56" s="75"/>
      <c r="E56" s="75"/>
    </row>
    <row r="57" spans="1:5" ht="12.75">
      <c r="A57" s="85"/>
      <c r="B57" s="75"/>
      <c r="C57" s="75"/>
      <c r="D57" s="75"/>
      <c r="E57" s="75"/>
    </row>
    <row r="58" spans="1:5" ht="12.75">
      <c r="A58" s="85"/>
      <c r="B58" s="75"/>
      <c r="C58" s="75"/>
      <c r="D58" s="75"/>
      <c r="E58" s="75"/>
    </row>
    <row r="59" spans="1:5" ht="12.75">
      <c r="A59" s="85"/>
      <c r="B59" s="75"/>
      <c r="C59" s="75"/>
      <c r="D59" s="75"/>
      <c r="E59" s="75"/>
    </row>
    <row r="60" spans="1:5" ht="12.75">
      <c r="A60" s="85"/>
      <c r="B60" s="75"/>
      <c r="C60" s="75"/>
      <c r="D60" s="75"/>
      <c r="E60" s="75"/>
    </row>
    <row r="61" spans="1:5" ht="12.75">
      <c r="A61" s="85"/>
      <c r="B61" s="75"/>
      <c r="C61" s="75"/>
      <c r="D61" s="75"/>
      <c r="E61" s="75"/>
    </row>
    <row r="62" spans="1:5" ht="12.75">
      <c r="A62" s="85"/>
      <c r="B62" s="76"/>
      <c r="C62" s="76"/>
      <c r="D62" s="76"/>
      <c r="E62" s="75"/>
    </row>
    <row r="63" spans="1:5" ht="12.75">
      <c r="A63" s="85"/>
      <c r="B63" s="76"/>
      <c r="C63" s="76"/>
      <c r="D63" s="76"/>
      <c r="E63" s="75"/>
    </row>
    <row r="64" spans="1:5" ht="12.75">
      <c r="A64" s="85"/>
      <c r="B64" s="76"/>
      <c r="C64" s="76"/>
      <c r="D64" s="76"/>
      <c r="E64" s="75"/>
    </row>
    <row r="65" spans="1:5" ht="12.75">
      <c r="A65" s="85"/>
      <c r="B65" s="76"/>
      <c r="C65" s="76"/>
      <c r="D65" s="76"/>
      <c r="E65" s="75"/>
    </row>
    <row r="66" spans="1:5" ht="12.75">
      <c r="A66" s="85"/>
      <c r="B66" s="76"/>
      <c r="C66" s="76"/>
      <c r="D66" s="76"/>
      <c r="E66" s="75"/>
    </row>
    <row r="67" spans="1:5" ht="12.75">
      <c r="A67" s="85"/>
      <c r="B67" s="76"/>
      <c r="C67" s="76"/>
      <c r="D67" s="76"/>
      <c r="E67" s="75"/>
    </row>
    <row r="68" spans="1:5" ht="12.75">
      <c r="A68" s="85"/>
      <c r="B68" s="76"/>
      <c r="C68" s="76"/>
      <c r="D68" s="76"/>
      <c r="E68" s="75"/>
    </row>
    <row r="69" spans="1:5" ht="12.75">
      <c r="A69" s="85"/>
      <c r="B69" s="76"/>
      <c r="C69" s="76"/>
      <c r="D69" s="76"/>
      <c r="E69" s="75"/>
    </row>
    <row r="70" spans="1:5" ht="12.75">
      <c r="A70" s="85"/>
      <c r="B70" s="76"/>
      <c r="C70" s="76"/>
      <c r="D70" s="76"/>
      <c r="E70" s="75"/>
    </row>
    <row r="71" spans="1:5" ht="12.75">
      <c r="A71" s="85"/>
      <c r="B71" s="76"/>
      <c r="C71" s="76"/>
      <c r="D71" s="76"/>
      <c r="E71" s="75"/>
    </row>
    <row r="72" spans="1:5" ht="12.75">
      <c r="A72" s="85"/>
      <c r="B72" s="76"/>
      <c r="C72" s="76"/>
      <c r="D72" s="76"/>
      <c r="E72" s="75"/>
    </row>
    <row r="73" spans="1:5" ht="12.75">
      <c r="A73" s="85"/>
      <c r="B73" s="76"/>
      <c r="C73" s="76"/>
      <c r="D73" s="76"/>
      <c r="E73" s="75"/>
    </row>
    <row r="74" spans="1:5" ht="12.75">
      <c r="A74" s="75"/>
      <c r="B74" s="75"/>
      <c r="C74" s="75"/>
      <c r="D74" s="75"/>
      <c r="E74" s="75"/>
    </row>
    <row r="75" spans="1:5" ht="12.75">
      <c r="A75" s="75"/>
      <c r="B75" s="75"/>
      <c r="C75" s="75"/>
      <c r="D75" s="75"/>
      <c r="E75" s="75"/>
    </row>
  </sheetData>
  <mergeCells count="11">
    <mergeCell ref="A1:D2"/>
    <mergeCell ref="F6:I6"/>
    <mergeCell ref="J6:M6"/>
    <mergeCell ref="N6:N7"/>
    <mergeCell ref="C6:C7"/>
    <mergeCell ref="B6:B7"/>
    <mergeCell ref="A6:A7"/>
    <mergeCell ref="O6:O7"/>
    <mergeCell ref="P6:P7"/>
    <mergeCell ref="E6:E7"/>
    <mergeCell ref="D6:D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C1">
      <selection activeCell="O26" sqref="O26"/>
    </sheetView>
  </sheetViews>
  <sheetFormatPr defaultColWidth="9.00390625" defaultRowHeight="12.75"/>
  <cols>
    <col min="1" max="1" width="5.75390625" style="0" customWidth="1"/>
    <col min="2" max="2" width="18.75390625" style="0" customWidth="1"/>
    <col min="3" max="3" width="10.75390625" style="0" customWidth="1"/>
    <col min="4" max="5" width="12.75390625" style="0" customWidth="1"/>
    <col min="6" max="6" width="9.875" style="0" customWidth="1"/>
    <col min="7" max="9" width="7.75390625" style="0" customWidth="1"/>
    <col min="11" max="13" width="7.75390625" style="0" customWidth="1"/>
    <col min="14" max="15" width="7.125" style="0" customWidth="1"/>
    <col min="16" max="16" width="6.00390625" style="0" bestFit="1" customWidth="1"/>
  </cols>
  <sheetData>
    <row r="1" spans="1:16" ht="15.75">
      <c r="A1" s="174" t="s">
        <v>35</v>
      </c>
      <c r="B1" s="174"/>
      <c r="C1" s="174"/>
      <c r="D1" s="174"/>
      <c r="E1" s="2"/>
      <c r="F1" s="2"/>
      <c r="G1" s="3"/>
      <c r="H1" s="3"/>
      <c r="I1" s="3"/>
      <c r="J1" s="95"/>
      <c r="K1" s="95"/>
      <c r="L1" s="95"/>
      <c r="M1" s="95"/>
      <c r="N1" s="95"/>
      <c r="O1" s="95"/>
      <c r="P1" s="95"/>
    </row>
    <row r="2" spans="1:16" ht="12" customHeight="1" thickBot="1">
      <c r="A2" s="174"/>
      <c r="B2" s="174"/>
      <c r="C2" s="174"/>
      <c r="D2" s="174"/>
      <c r="E2" s="4"/>
      <c r="F2" s="4"/>
      <c r="G2" s="4"/>
      <c r="H2" s="4"/>
      <c r="I2" s="4"/>
      <c r="J2" s="95"/>
      <c r="K2" s="95"/>
      <c r="L2" s="95"/>
      <c r="M2" s="95"/>
      <c r="N2" s="95"/>
      <c r="O2" s="95"/>
      <c r="P2" s="95"/>
    </row>
    <row r="3" spans="1:16" ht="12.75" customHeight="1">
      <c r="A3" s="1"/>
      <c r="B3" s="1"/>
      <c r="C3" s="1"/>
      <c r="D3" s="1"/>
      <c r="E3" s="6"/>
      <c r="F3" s="7" t="s">
        <v>0</v>
      </c>
      <c r="G3" s="8">
        <v>168</v>
      </c>
      <c r="H3" s="9" t="s">
        <v>1</v>
      </c>
      <c r="I3" s="10">
        <v>47</v>
      </c>
      <c r="J3" s="7" t="s">
        <v>0</v>
      </c>
      <c r="K3" s="8">
        <v>160</v>
      </c>
      <c r="L3" s="9" t="s">
        <v>1</v>
      </c>
      <c r="M3" s="10">
        <v>42</v>
      </c>
      <c r="N3" s="4"/>
      <c r="O3" s="4"/>
      <c r="P3" s="4"/>
    </row>
    <row r="4" spans="1:16" ht="12.75" customHeight="1" thickBot="1">
      <c r="A4" s="1"/>
      <c r="B4" s="1"/>
      <c r="C4" s="1"/>
      <c r="D4" s="1"/>
      <c r="E4" s="4"/>
      <c r="F4" s="11" t="s">
        <v>2</v>
      </c>
      <c r="G4" s="12">
        <v>3.5</v>
      </c>
      <c r="H4" s="13" t="s">
        <v>3</v>
      </c>
      <c r="I4" s="14">
        <v>72</v>
      </c>
      <c r="J4" s="11" t="s">
        <v>2</v>
      </c>
      <c r="K4" s="12">
        <v>3.8</v>
      </c>
      <c r="L4" s="13" t="s">
        <v>3</v>
      </c>
      <c r="M4" s="14">
        <v>63</v>
      </c>
      <c r="N4" s="4"/>
      <c r="O4" s="4"/>
      <c r="P4" s="4"/>
    </row>
    <row r="5" spans="1:16" ht="12" customHeight="1" thickBot="1">
      <c r="A5" s="15"/>
      <c r="B5" s="15"/>
      <c r="C5" s="15"/>
      <c r="D5" s="15"/>
      <c r="E5" s="15"/>
      <c r="J5" s="16"/>
      <c r="K5" s="16"/>
      <c r="L5" s="16"/>
      <c r="M5" s="16"/>
      <c r="N5" s="16"/>
      <c r="O5" s="16"/>
      <c r="P5" s="16"/>
    </row>
    <row r="6" spans="1:16" ht="13.5" customHeight="1" thickBot="1">
      <c r="A6" s="172" t="s">
        <v>4</v>
      </c>
      <c r="B6" s="182" t="s">
        <v>5</v>
      </c>
      <c r="C6" s="180" t="s">
        <v>31</v>
      </c>
      <c r="D6" s="182" t="s">
        <v>30</v>
      </c>
      <c r="E6" s="182" t="s">
        <v>6</v>
      </c>
      <c r="F6" s="175" t="s">
        <v>7</v>
      </c>
      <c r="G6" s="175"/>
      <c r="H6" s="175"/>
      <c r="I6" s="176"/>
      <c r="J6" s="177" t="s">
        <v>8</v>
      </c>
      <c r="K6" s="178"/>
      <c r="L6" s="178"/>
      <c r="M6" s="179"/>
      <c r="N6" s="166" t="s">
        <v>9</v>
      </c>
      <c r="O6" s="168" t="s">
        <v>10</v>
      </c>
      <c r="P6" s="170" t="s">
        <v>11</v>
      </c>
    </row>
    <row r="7" spans="1:16" ht="39" thickBot="1">
      <c r="A7" s="185"/>
      <c r="B7" s="183"/>
      <c r="C7" s="186"/>
      <c r="D7" s="183"/>
      <c r="E7" s="183"/>
      <c r="F7" s="17" t="s">
        <v>12</v>
      </c>
      <c r="G7" s="18" t="s">
        <v>13</v>
      </c>
      <c r="H7" s="19" t="s">
        <v>14</v>
      </c>
      <c r="I7" s="20" t="s">
        <v>15</v>
      </c>
      <c r="J7" s="17" t="s">
        <v>12</v>
      </c>
      <c r="K7" s="18" t="s">
        <v>13</v>
      </c>
      <c r="L7" s="21" t="s">
        <v>14</v>
      </c>
      <c r="M7" s="20" t="s">
        <v>15</v>
      </c>
      <c r="N7" s="167"/>
      <c r="O7" s="169"/>
      <c r="P7" s="171"/>
    </row>
    <row r="8" spans="1:16" ht="12.75">
      <c r="A8" s="54">
        <v>5</v>
      </c>
      <c r="B8" s="117" t="s">
        <v>16</v>
      </c>
      <c r="C8" s="118" t="s">
        <v>176</v>
      </c>
      <c r="D8" s="81" t="s">
        <v>106</v>
      </c>
      <c r="E8" s="55" t="s">
        <v>160</v>
      </c>
      <c r="F8" s="156">
        <v>0</v>
      </c>
      <c r="G8" s="23">
        <v>38.1</v>
      </c>
      <c r="H8" s="150">
        <v>0</v>
      </c>
      <c r="I8" s="149">
        <f>H8+F8</f>
        <v>0</v>
      </c>
      <c r="J8" s="147">
        <v>0</v>
      </c>
      <c r="K8" s="23">
        <v>38.3</v>
      </c>
      <c r="L8" s="150">
        <v>0</v>
      </c>
      <c r="M8" s="149">
        <f>L8+J8</f>
        <v>0</v>
      </c>
      <c r="N8" s="54">
        <f aca="true" t="shared" si="0" ref="N8:N14">M8+I8</f>
        <v>0</v>
      </c>
      <c r="O8" s="24">
        <f>K8+G8</f>
        <v>76.4</v>
      </c>
      <c r="P8" s="25">
        <v>1</v>
      </c>
    </row>
    <row r="9" spans="1:16" ht="12.75">
      <c r="A9" s="57">
        <v>1</v>
      </c>
      <c r="B9" s="67" t="s">
        <v>65</v>
      </c>
      <c r="C9" s="64" t="s">
        <v>176</v>
      </c>
      <c r="D9" s="71" t="s">
        <v>99</v>
      </c>
      <c r="E9" s="34" t="s">
        <v>157</v>
      </c>
      <c r="F9" s="58">
        <v>0</v>
      </c>
      <c r="G9" s="27">
        <v>39.3</v>
      </c>
      <c r="H9" s="41">
        <v>0</v>
      </c>
      <c r="I9" s="152">
        <f>H9+F9</f>
        <v>0</v>
      </c>
      <c r="J9" s="26">
        <v>0</v>
      </c>
      <c r="K9" s="27">
        <v>38.9</v>
      </c>
      <c r="L9" s="41">
        <v>0</v>
      </c>
      <c r="M9" s="152">
        <f>L9+J9</f>
        <v>0</v>
      </c>
      <c r="N9" s="57">
        <f t="shared" si="0"/>
        <v>0</v>
      </c>
      <c r="O9" s="31">
        <f>K9+G9</f>
        <v>78.19999999999999</v>
      </c>
      <c r="P9" s="32">
        <v>2</v>
      </c>
    </row>
    <row r="10" spans="1:16" ht="12.75">
      <c r="A10" s="57">
        <v>3</v>
      </c>
      <c r="B10" s="67" t="s">
        <v>61</v>
      </c>
      <c r="C10" s="64" t="s">
        <v>177</v>
      </c>
      <c r="D10" s="71" t="s">
        <v>111</v>
      </c>
      <c r="E10" s="34" t="s">
        <v>159</v>
      </c>
      <c r="F10" s="58">
        <v>5</v>
      </c>
      <c r="G10" s="27">
        <v>40.7</v>
      </c>
      <c r="H10" s="41">
        <v>0</v>
      </c>
      <c r="I10" s="152">
        <f>H10+F10</f>
        <v>5</v>
      </c>
      <c r="J10" s="26">
        <v>0</v>
      </c>
      <c r="K10" s="27">
        <v>41.6</v>
      </c>
      <c r="L10" s="41">
        <v>0</v>
      </c>
      <c r="M10" s="152">
        <f>L10+J10</f>
        <v>0</v>
      </c>
      <c r="N10" s="57">
        <f t="shared" si="0"/>
        <v>5</v>
      </c>
      <c r="O10" s="31">
        <f>K10+G10</f>
        <v>82.30000000000001</v>
      </c>
      <c r="P10" s="32">
        <v>3</v>
      </c>
    </row>
    <row r="11" spans="1:16" ht="12.75">
      <c r="A11" s="57">
        <v>6</v>
      </c>
      <c r="B11" s="70" t="s">
        <v>152</v>
      </c>
      <c r="C11" s="39" t="s">
        <v>178</v>
      </c>
      <c r="D11" s="71" t="s">
        <v>99</v>
      </c>
      <c r="E11" s="34" t="s">
        <v>163</v>
      </c>
      <c r="F11" s="58">
        <v>5</v>
      </c>
      <c r="G11" s="27">
        <v>47.4</v>
      </c>
      <c r="H11" s="27">
        <f>G11-47</f>
        <v>0.3999999999999986</v>
      </c>
      <c r="I11" s="29">
        <f>H11+F11</f>
        <v>5.399999999999999</v>
      </c>
      <c r="J11" s="26">
        <v>5</v>
      </c>
      <c r="K11" s="27">
        <v>44.7</v>
      </c>
      <c r="L11" s="27">
        <f>K11-42</f>
        <v>2.700000000000003</v>
      </c>
      <c r="M11" s="29">
        <f>L11+J11</f>
        <v>7.700000000000003</v>
      </c>
      <c r="N11" s="30">
        <f t="shared" si="0"/>
        <v>13.100000000000001</v>
      </c>
      <c r="O11" s="31">
        <f>K11+G11</f>
        <v>92.1</v>
      </c>
      <c r="P11" s="33">
        <v>4</v>
      </c>
    </row>
    <row r="12" spans="1:16" ht="12.75">
      <c r="A12" s="57">
        <v>2</v>
      </c>
      <c r="B12" s="67" t="s">
        <v>135</v>
      </c>
      <c r="C12" s="64" t="s">
        <v>148</v>
      </c>
      <c r="D12" s="71" t="s">
        <v>99</v>
      </c>
      <c r="E12" s="34" t="s">
        <v>158</v>
      </c>
      <c r="F12" s="58">
        <v>0</v>
      </c>
      <c r="G12" s="27">
        <v>40</v>
      </c>
      <c r="H12" s="41">
        <v>0</v>
      </c>
      <c r="I12" s="152">
        <f>H12+F12</f>
        <v>0</v>
      </c>
      <c r="J12" s="26"/>
      <c r="K12" s="27" t="s">
        <v>170</v>
      </c>
      <c r="L12" s="41"/>
      <c r="M12" s="152">
        <v>100</v>
      </c>
      <c r="N12" s="57">
        <f t="shared" si="0"/>
        <v>100</v>
      </c>
      <c r="O12" s="31"/>
      <c r="P12" s="33" t="s">
        <v>171</v>
      </c>
    </row>
    <row r="13" spans="1:16" ht="12.75">
      <c r="A13" s="57">
        <v>7</v>
      </c>
      <c r="B13" s="67" t="s">
        <v>172</v>
      </c>
      <c r="C13" s="64" t="s">
        <v>141</v>
      </c>
      <c r="D13" s="71" t="s">
        <v>99</v>
      </c>
      <c r="E13" s="34" t="s">
        <v>164</v>
      </c>
      <c r="F13" s="58"/>
      <c r="G13" s="27" t="s">
        <v>170</v>
      </c>
      <c r="H13" s="27"/>
      <c r="I13" s="152">
        <v>100</v>
      </c>
      <c r="J13" s="26">
        <v>0</v>
      </c>
      <c r="K13" s="27">
        <v>43.2</v>
      </c>
      <c r="L13" s="27">
        <f>K13-42</f>
        <v>1.2000000000000028</v>
      </c>
      <c r="M13" s="29">
        <f>L13+J13</f>
        <v>1.2000000000000028</v>
      </c>
      <c r="N13" s="30">
        <f t="shared" si="0"/>
        <v>101.2</v>
      </c>
      <c r="O13" s="31"/>
      <c r="P13" s="33" t="s">
        <v>171</v>
      </c>
    </row>
    <row r="14" spans="1:16" ht="13.5" thickBot="1">
      <c r="A14" s="60">
        <v>4</v>
      </c>
      <c r="B14" s="90" t="s">
        <v>27</v>
      </c>
      <c r="C14" s="159" t="s">
        <v>95</v>
      </c>
      <c r="D14" s="93" t="s">
        <v>161</v>
      </c>
      <c r="E14" s="91" t="s">
        <v>162</v>
      </c>
      <c r="F14" s="62"/>
      <c r="G14" s="47" t="s">
        <v>170</v>
      </c>
      <c r="H14" s="51"/>
      <c r="I14" s="154">
        <v>100</v>
      </c>
      <c r="J14" s="46">
        <v>0</v>
      </c>
      <c r="K14" s="47">
        <v>58.8</v>
      </c>
      <c r="L14" s="47">
        <f>K14-42</f>
        <v>16.799999999999997</v>
      </c>
      <c r="M14" s="49">
        <f>L14+J14</f>
        <v>16.799999999999997</v>
      </c>
      <c r="N14" s="160">
        <f t="shared" si="0"/>
        <v>116.8</v>
      </c>
      <c r="O14" s="52"/>
      <c r="P14" s="53" t="s">
        <v>171</v>
      </c>
    </row>
  </sheetData>
  <mergeCells count="11">
    <mergeCell ref="O6:O7"/>
    <mergeCell ref="P6:P7"/>
    <mergeCell ref="B6:B7"/>
    <mergeCell ref="A6:A7"/>
    <mergeCell ref="A1:D2"/>
    <mergeCell ref="E6:E7"/>
    <mergeCell ref="C6:C7"/>
    <mergeCell ref="D6:D7"/>
    <mergeCell ref="F6:I6"/>
    <mergeCell ref="J6:M6"/>
    <mergeCell ref="N6:N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9"/>
  <sheetViews>
    <sheetView workbookViewId="0" topLeftCell="A1">
      <selection activeCell="J106" sqref="J106"/>
    </sheetView>
  </sheetViews>
  <sheetFormatPr defaultColWidth="9.00390625" defaultRowHeight="12.75"/>
  <cols>
    <col min="1" max="1" width="19.375" style="0" customWidth="1"/>
    <col min="2" max="2" width="14.75390625" style="0" customWidth="1"/>
    <col min="3" max="3" width="15.75390625" style="0" customWidth="1"/>
    <col min="4" max="4" width="9.875" style="0" customWidth="1"/>
    <col min="5" max="7" width="7.75390625" style="0" customWidth="1"/>
    <col min="8" max="8" width="9.875" style="0" customWidth="1"/>
    <col min="9" max="11" width="7.75390625" style="0" customWidth="1"/>
    <col min="12" max="12" width="8.75390625" style="0" customWidth="1"/>
    <col min="13" max="13" width="6.00390625" style="0" bestFit="1" customWidth="1"/>
  </cols>
  <sheetData>
    <row r="1" spans="1:13" ht="15.75">
      <c r="A1" s="174" t="s">
        <v>29</v>
      </c>
      <c r="B1" s="174"/>
      <c r="C1" s="174"/>
      <c r="D1" s="2"/>
      <c r="E1" s="3"/>
      <c r="F1" s="3"/>
      <c r="G1" s="3"/>
      <c r="H1" s="95"/>
      <c r="I1" s="95"/>
      <c r="J1" s="95"/>
      <c r="K1" s="95"/>
      <c r="L1" s="95"/>
      <c r="M1" s="95"/>
    </row>
    <row r="2" spans="1:13" ht="12" customHeight="1" thickBot="1">
      <c r="A2" s="174"/>
      <c r="B2" s="174"/>
      <c r="C2" s="174"/>
      <c r="D2" s="4"/>
      <c r="E2" s="4"/>
      <c r="F2" s="4"/>
      <c r="G2" s="4"/>
      <c r="H2" s="95"/>
      <c r="I2" s="95"/>
      <c r="J2" s="95"/>
      <c r="K2" s="95"/>
      <c r="L2" s="95"/>
      <c r="M2" s="95"/>
    </row>
    <row r="3" spans="4:13" ht="12.75" customHeight="1">
      <c r="D3" s="7" t="s">
        <v>0</v>
      </c>
      <c r="E3" s="8">
        <v>168</v>
      </c>
      <c r="F3" s="9" t="s">
        <v>1</v>
      </c>
      <c r="G3" s="10">
        <v>47</v>
      </c>
      <c r="H3" s="7" t="s">
        <v>0</v>
      </c>
      <c r="I3" s="8">
        <v>160</v>
      </c>
      <c r="J3" s="9" t="s">
        <v>1</v>
      </c>
      <c r="K3" s="10">
        <v>42</v>
      </c>
      <c r="L3" s="4"/>
      <c r="M3" s="4"/>
    </row>
    <row r="4" spans="4:13" ht="12.75" customHeight="1" thickBot="1">
      <c r="D4" s="11" t="s">
        <v>2</v>
      </c>
      <c r="E4" s="12">
        <v>3.5</v>
      </c>
      <c r="F4" s="13" t="s">
        <v>3</v>
      </c>
      <c r="G4" s="14">
        <v>72</v>
      </c>
      <c r="H4" s="11" t="s">
        <v>2</v>
      </c>
      <c r="I4" s="12">
        <v>3.8</v>
      </c>
      <c r="J4" s="13" t="s">
        <v>3</v>
      </c>
      <c r="K4" s="14">
        <v>63</v>
      </c>
      <c r="L4" s="4"/>
      <c r="M4" s="4"/>
    </row>
    <row r="5" spans="1:13" ht="12" customHeight="1" thickBot="1">
      <c r="A5" s="15"/>
      <c r="B5" s="15"/>
      <c r="C5" s="15"/>
      <c r="H5" s="16"/>
      <c r="I5" s="16"/>
      <c r="J5" s="16"/>
      <c r="K5" s="16"/>
      <c r="L5" s="16"/>
      <c r="M5" s="16"/>
    </row>
    <row r="6" spans="1:13" ht="13.5" customHeight="1" thickBot="1">
      <c r="A6" s="182" t="s">
        <v>5</v>
      </c>
      <c r="B6" s="182" t="s">
        <v>30</v>
      </c>
      <c r="C6" s="182" t="s">
        <v>6</v>
      </c>
      <c r="D6" s="175" t="s">
        <v>7</v>
      </c>
      <c r="E6" s="175"/>
      <c r="F6" s="175"/>
      <c r="G6" s="176"/>
      <c r="H6" s="177" t="s">
        <v>8</v>
      </c>
      <c r="I6" s="178"/>
      <c r="J6" s="178"/>
      <c r="K6" s="179"/>
      <c r="L6" s="166" t="s">
        <v>9</v>
      </c>
      <c r="M6" s="187" t="s">
        <v>11</v>
      </c>
    </row>
    <row r="7" spans="1:13" ht="39" thickBot="1">
      <c r="A7" s="183"/>
      <c r="B7" s="183"/>
      <c r="C7" s="183"/>
      <c r="D7" s="17" t="s">
        <v>12</v>
      </c>
      <c r="E7" s="18" t="s">
        <v>13</v>
      </c>
      <c r="F7" s="19" t="s">
        <v>14</v>
      </c>
      <c r="G7" s="20" t="s">
        <v>15</v>
      </c>
      <c r="H7" s="17" t="s">
        <v>12</v>
      </c>
      <c r="I7" s="18" t="s">
        <v>13</v>
      </c>
      <c r="J7" s="21" t="s">
        <v>14</v>
      </c>
      <c r="K7" s="20" t="s">
        <v>15</v>
      </c>
      <c r="L7" s="167"/>
      <c r="M7" s="188"/>
    </row>
    <row r="8" spans="1:13" ht="13.5" thickBot="1">
      <c r="A8" s="190" t="s">
        <v>181</v>
      </c>
      <c r="B8" s="191"/>
      <c r="C8" s="192"/>
      <c r="D8" s="193">
        <f>SUM(G9:G11)</f>
        <v>10</v>
      </c>
      <c r="E8" s="194"/>
      <c r="F8" s="194"/>
      <c r="G8" s="195"/>
      <c r="H8" s="193">
        <f>SUM(K9:K11)</f>
        <v>5</v>
      </c>
      <c r="I8" s="194"/>
      <c r="J8" s="194"/>
      <c r="K8" s="195"/>
      <c r="L8" s="196">
        <f>D8+H8</f>
        <v>15</v>
      </c>
      <c r="M8" s="187">
        <v>1</v>
      </c>
    </row>
    <row r="9" spans="1:13" ht="12.75">
      <c r="A9" s="88" t="s">
        <v>17</v>
      </c>
      <c r="B9" s="92" t="s">
        <v>44</v>
      </c>
      <c r="C9" s="89" t="s">
        <v>45</v>
      </c>
      <c r="D9" s="97">
        <v>5</v>
      </c>
      <c r="E9" s="99">
        <v>35.4</v>
      </c>
      <c r="F9" s="105">
        <v>0</v>
      </c>
      <c r="G9" s="103">
        <f>F9+D9</f>
        <v>5</v>
      </c>
      <c r="H9" s="97">
        <v>0</v>
      </c>
      <c r="I9" s="99">
        <v>37</v>
      </c>
      <c r="J9" s="107">
        <v>0</v>
      </c>
      <c r="K9" s="103">
        <f>J9+H9</f>
        <v>0</v>
      </c>
      <c r="L9" s="197"/>
      <c r="M9" s="189"/>
    </row>
    <row r="10" spans="1:13" ht="12.75">
      <c r="A10" s="67" t="s">
        <v>143</v>
      </c>
      <c r="B10" s="71" t="s">
        <v>99</v>
      </c>
      <c r="C10" s="34" t="s">
        <v>115</v>
      </c>
      <c r="D10" s="113">
        <v>0</v>
      </c>
      <c r="E10" s="99">
        <v>34.3</v>
      </c>
      <c r="F10" s="107">
        <v>0</v>
      </c>
      <c r="G10" s="103">
        <f>F10+D10</f>
        <v>0</v>
      </c>
      <c r="H10" s="97">
        <v>5</v>
      </c>
      <c r="I10" s="99">
        <v>32.6</v>
      </c>
      <c r="J10" s="107">
        <v>0</v>
      </c>
      <c r="K10" s="103">
        <f>J10+H10</f>
        <v>5</v>
      </c>
      <c r="L10" s="197"/>
      <c r="M10" s="189"/>
    </row>
    <row r="11" spans="1:13" ht="13.5" thickBot="1">
      <c r="A11" s="90" t="s">
        <v>146</v>
      </c>
      <c r="B11" s="93" t="s">
        <v>99</v>
      </c>
      <c r="C11" s="91" t="s">
        <v>101</v>
      </c>
      <c r="D11" s="113">
        <v>5</v>
      </c>
      <c r="E11" s="99">
        <v>39.3</v>
      </c>
      <c r="F11" s="107">
        <v>0</v>
      </c>
      <c r="G11" s="103">
        <f>F11+D11</f>
        <v>5</v>
      </c>
      <c r="H11" s="97">
        <v>0</v>
      </c>
      <c r="I11" s="99">
        <v>34.5</v>
      </c>
      <c r="J11" s="107">
        <v>0</v>
      </c>
      <c r="K11" s="103">
        <f>J11+H11</f>
        <v>0</v>
      </c>
      <c r="L11" s="198"/>
      <c r="M11" s="188"/>
    </row>
    <row r="12" spans="1:13" ht="13.5" thickBot="1">
      <c r="A12" s="190" t="s">
        <v>183</v>
      </c>
      <c r="B12" s="191"/>
      <c r="C12" s="192"/>
      <c r="D12" s="193">
        <f>SUM(G13:G15)</f>
        <v>5</v>
      </c>
      <c r="E12" s="194"/>
      <c r="F12" s="194"/>
      <c r="G12" s="195"/>
      <c r="H12" s="199">
        <f>SUM(K13:K15)</f>
        <v>10.600000000000001</v>
      </c>
      <c r="I12" s="200"/>
      <c r="J12" s="200"/>
      <c r="K12" s="201"/>
      <c r="L12" s="196">
        <f>D12+H12</f>
        <v>15.600000000000001</v>
      </c>
      <c r="M12" s="187">
        <v>2</v>
      </c>
    </row>
    <row r="13" spans="1:13" ht="12.75">
      <c r="A13" s="88" t="s">
        <v>66</v>
      </c>
      <c r="B13" s="92" t="s">
        <v>109</v>
      </c>
      <c r="C13" s="89" t="s">
        <v>110</v>
      </c>
      <c r="D13" s="113">
        <v>0</v>
      </c>
      <c r="E13" s="99">
        <v>45.5</v>
      </c>
      <c r="F13" s="107">
        <v>0</v>
      </c>
      <c r="G13" s="103">
        <f>F13+D13</f>
        <v>0</v>
      </c>
      <c r="H13" s="97">
        <v>0</v>
      </c>
      <c r="I13" s="99">
        <v>47.9</v>
      </c>
      <c r="J13" s="99">
        <f>I13-42</f>
        <v>5.899999999999999</v>
      </c>
      <c r="K13" s="100">
        <f>J13+H13</f>
        <v>5.899999999999999</v>
      </c>
      <c r="L13" s="197"/>
      <c r="M13" s="189"/>
    </row>
    <row r="14" spans="1:13" ht="12.75">
      <c r="A14" s="67" t="s">
        <v>83</v>
      </c>
      <c r="B14" s="71" t="s">
        <v>75</v>
      </c>
      <c r="C14" s="34" t="s">
        <v>71</v>
      </c>
      <c r="D14" s="113">
        <v>5</v>
      </c>
      <c r="E14" s="99">
        <v>47</v>
      </c>
      <c r="F14" s="107">
        <f>E14-47</f>
        <v>0</v>
      </c>
      <c r="G14" s="103">
        <f>F14+D14</f>
        <v>5</v>
      </c>
      <c r="H14" s="97">
        <v>0</v>
      </c>
      <c r="I14" s="99">
        <v>46.1</v>
      </c>
      <c r="J14" s="99">
        <f>I14-42</f>
        <v>4.100000000000001</v>
      </c>
      <c r="K14" s="100">
        <f>J14+H14</f>
        <v>4.100000000000001</v>
      </c>
      <c r="L14" s="197"/>
      <c r="M14" s="189"/>
    </row>
    <row r="15" spans="1:13" ht="13.5" thickBot="1">
      <c r="A15" s="90" t="s">
        <v>65</v>
      </c>
      <c r="B15" s="93" t="s">
        <v>86</v>
      </c>
      <c r="C15" s="91" t="s">
        <v>72</v>
      </c>
      <c r="D15" s="113">
        <v>0</v>
      </c>
      <c r="E15" s="99">
        <v>43.2</v>
      </c>
      <c r="F15" s="107">
        <v>0</v>
      </c>
      <c r="G15" s="103">
        <f>F15+D15</f>
        <v>0</v>
      </c>
      <c r="H15" s="97">
        <v>0</v>
      </c>
      <c r="I15" s="99">
        <v>42.6</v>
      </c>
      <c r="J15" s="99">
        <f>I15-42</f>
        <v>0.6000000000000014</v>
      </c>
      <c r="K15" s="100">
        <f>J15+H15</f>
        <v>0.6000000000000014</v>
      </c>
      <c r="L15" s="198"/>
      <c r="M15" s="188"/>
    </row>
    <row r="16" spans="1:13" ht="13.5" thickBot="1">
      <c r="A16" s="190" t="s">
        <v>145</v>
      </c>
      <c r="B16" s="191"/>
      <c r="C16" s="192"/>
      <c r="D16" s="193">
        <f>G17+G18+G19</f>
        <v>10</v>
      </c>
      <c r="E16" s="194"/>
      <c r="F16" s="194"/>
      <c r="G16" s="195"/>
      <c r="H16" s="193">
        <f>K17+K18+K19</f>
        <v>7.299999999999997</v>
      </c>
      <c r="I16" s="194"/>
      <c r="J16" s="194"/>
      <c r="K16" s="195"/>
      <c r="L16" s="196">
        <f>D16+H16</f>
        <v>17.299999999999997</v>
      </c>
      <c r="M16" s="187">
        <v>3</v>
      </c>
    </row>
    <row r="17" spans="1:13" ht="12.75">
      <c r="A17" s="88" t="s">
        <v>26</v>
      </c>
      <c r="B17" s="92" t="s">
        <v>99</v>
      </c>
      <c r="C17" s="89" t="s">
        <v>128</v>
      </c>
      <c r="D17" s="116">
        <v>0</v>
      </c>
      <c r="E17" s="98">
        <v>39.8</v>
      </c>
      <c r="F17" s="106">
        <v>0</v>
      </c>
      <c r="G17" s="104">
        <f>F17+D17</f>
        <v>0</v>
      </c>
      <c r="H17" s="96">
        <v>0</v>
      </c>
      <c r="I17" s="98">
        <v>37.1</v>
      </c>
      <c r="J17" s="106">
        <v>0</v>
      </c>
      <c r="K17" s="104">
        <f>J17+H17</f>
        <v>0</v>
      </c>
      <c r="L17" s="197"/>
      <c r="M17" s="189"/>
    </row>
    <row r="18" spans="1:13" ht="12.75">
      <c r="A18" s="67" t="s">
        <v>26</v>
      </c>
      <c r="B18" s="71" t="s">
        <v>99</v>
      </c>
      <c r="C18" s="34" t="s">
        <v>127</v>
      </c>
      <c r="D18" s="113">
        <v>5</v>
      </c>
      <c r="E18" s="99">
        <v>46.9</v>
      </c>
      <c r="F18" s="107">
        <v>0</v>
      </c>
      <c r="G18" s="103">
        <f>F18+D18</f>
        <v>5</v>
      </c>
      <c r="H18" s="97">
        <v>0</v>
      </c>
      <c r="I18" s="99">
        <v>49.3</v>
      </c>
      <c r="J18" s="99">
        <f>I18-42</f>
        <v>7.299999999999997</v>
      </c>
      <c r="K18" s="100">
        <f>J18+H18</f>
        <v>7.299999999999997</v>
      </c>
      <c r="L18" s="197"/>
      <c r="M18" s="189"/>
    </row>
    <row r="19" spans="1:13" ht="13.5" thickBot="1">
      <c r="A19" s="90" t="s">
        <v>133</v>
      </c>
      <c r="B19" s="93" t="s">
        <v>99</v>
      </c>
      <c r="C19" s="91" t="s">
        <v>134</v>
      </c>
      <c r="D19" s="113">
        <v>5</v>
      </c>
      <c r="E19" s="99">
        <v>39.8</v>
      </c>
      <c r="F19" s="107">
        <v>0</v>
      </c>
      <c r="G19" s="103">
        <f>F19+D19</f>
        <v>5</v>
      </c>
      <c r="H19" s="97">
        <v>0</v>
      </c>
      <c r="I19" s="99">
        <v>36.8</v>
      </c>
      <c r="J19" s="107">
        <v>0</v>
      </c>
      <c r="K19" s="103">
        <f>J19+H19</f>
        <v>0</v>
      </c>
      <c r="L19" s="198"/>
      <c r="M19" s="188"/>
    </row>
    <row r="20" spans="1:13" ht="13.5" thickBot="1">
      <c r="A20" s="190" t="s">
        <v>178</v>
      </c>
      <c r="B20" s="191"/>
      <c r="C20" s="192"/>
      <c r="D20" s="199">
        <f>SUM(G21:G23)</f>
        <v>20.699999999999996</v>
      </c>
      <c r="E20" s="200"/>
      <c r="F20" s="200"/>
      <c r="G20" s="201"/>
      <c r="H20" s="199">
        <f>SUM(K21:K23)</f>
        <v>7.700000000000003</v>
      </c>
      <c r="I20" s="200"/>
      <c r="J20" s="200"/>
      <c r="K20" s="201"/>
      <c r="L20" s="196">
        <f>D20+H20</f>
        <v>28.4</v>
      </c>
      <c r="M20" s="187">
        <v>4</v>
      </c>
    </row>
    <row r="21" spans="1:13" ht="12.75">
      <c r="A21" s="88" t="s">
        <v>152</v>
      </c>
      <c r="B21" s="92" t="s">
        <v>99</v>
      </c>
      <c r="C21" s="89" t="s">
        <v>163</v>
      </c>
      <c r="D21" s="113">
        <v>5</v>
      </c>
      <c r="E21" s="99">
        <v>47.4</v>
      </c>
      <c r="F21" s="99">
        <f>E21-47</f>
        <v>0.3999999999999986</v>
      </c>
      <c r="G21" s="100">
        <f>F21+D21</f>
        <v>5.399999999999999</v>
      </c>
      <c r="H21" s="97">
        <v>5</v>
      </c>
      <c r="I21" s="99">
        <v>44.7</v>
      </c>
      <c r="J21" s="99">
        <f>I21-42</f>
        <v>2.700000000000003</v>
      </c>
      <c r="K21" s="100">
        <f>J21+H21</f>
        <v>7.700000000000003</v>
      </c>
      <c r="L21" s="197"/>
      <c r="M21" s="189"/>
    </row>
    <row r="22" spans="1:13" ht="12.75">
      <c r="A22" s="67" t="s">
        <v>143</v>
      </c>
      <c r="B22" s="71" t="s">
        <v>75</v>
      </c>
      <c r="C22" s="34" t="s">
        <v>117</v>
      </c>
      <c r="D22" s="113">
        <v>10</v>
      </c>
      <c r="E22" s="99">
        <v>47.3</v>
      </c>
      <c r="F22" s="99">
        <f>E22-47</f>
        <v>0.29999999999999716</v>
      </c>
      <c r="G22" s="100">
        <f>F22+D22</f>
        <v>10.299999999999997</v>
      </c>
      <c r="H22" s="97">
        <v>0</v>
      </c>
      <c r="I22" s="99">
        <v>41.3</v>
      </c>
      <c r="J22" s="107">
        <v>0</v>
      </c>
      <c r="K22" s="103">
        <f>J22+H22</f>
        <v>0</v>
      </c>
      <c r="L22" s="197"/>
      <c r="M22" s="189"/>
    </row>
    <row r="23" spans="1:13" ht="13.5" thickBot="1">
      <c r="A23" s="90" t="s">
        <v>16</v>
      </c>
      <c r="B23" s="93" t="s">
        <v>40</v>
      </c>
      <c r="C23" s="91" t="s">
        <v>41</v>
      </c>
      <c r="D23" s="97">
        <v>5</v>
      </c>
      <c r="E23" s="99">
        <v>44.9</v>
      </c>
      <c r="F23" s="105">
        <v>0</v>
      </c>
      <c r="G23" s="103">
        <f>F23+D23</f>
        <v>5</v>
      </c>
      <c r="H23" s="97">
        <v>0</v>
      </c>
      <c r="I23" s="99">
        <v>38.8</v>
      </c>
      <c r="J23" s="107">
        <v>0</v>
      </c>
      <c r="K23" s="103">
        <f>J23+H23</f>
        <v>0</v>
      </c>
      <c r="L23" s="198"/>
      <c r="M23" s="188"/>
    </row>
    <row r="24" spans="1:13" ht="13.5" thickBot="1">
      <c r="A24" s="190" t="s">
        <v>140</v>
      </c>
      <c r="B24" s="191"/>
      <c r="C24" s="192"/>
      <c r="D24" s="199">
        <f>SUM(G25:G27)</f>
        <v>8.100000000000001</v>
      </c>
      <c r="E24" s="200"/>
      <c r="F24" s="200"/>
      <c r="G24" s="201"/>
      <c r="H24" s="199">
        <f>SUM(K25:K27)</f>
        <v>24.4</v>
      </c>
      <c r="I24" s="200"/>
      <c r="J24" s="200"/>
      <c r="K24" s="201"/>
      <c r="L24" s="196">
        <f>D24+H24</f>
        <v>32.5</v>
      </c>
      <c r="M24" s="187">
        <v>5</v>
      </c>
    </row>
    <row r="25" spans="1:13" ht="12.75">
      <c r="A25" s="88" t="s">
        <v>49</v>
      </c>
      <c r="B25" s="92" t="s">
        <v>166</v>
      </c>
      <c r="C25" s="89" t="s">
        <v>51</v>
      </c>
      <c r="D25" s="97">
        <v>0</v>
      </c>
      <c r="E25" s="99">
        <v>52.1</v>
      </c>
      <c r="F25" s="102">
        <f>E25-47</f>
        <v>5.100000000000001</v>
      </c>
      <c r="G25" s="100">
        <f>F25+D25</f>
        <v>5.100000000000001</v>
      </c>
      <c r="H25" s="97">
        <v>10</v>
      </c>
      <c r="I25" s="99">
        <v>49.1</v>
      </c>
      <c r="J25" s="99">
        <f>I25-42</f>
        <v>7.100000000000001</v>
      </c>
      <c r="K25" s="100">
        <f>J25+H25</f>
        <v>17.1</v>
      </c>
      <c r="L25" s="197"/>
      <c r="M25" s="189"/>
    </row>
    <row r="26" spans="1:13" ht="12.75">
      <c r="A26" s="67" t="s">
        <v>20</v>
      </c>
      <c r="B26" s="71" t="s">
        <v>52</v>
      </c>
      <c r="C26" s="34" t="s">
        <v>53</v>
      </c>
      <c r="D26" s="97">
        <v>0</v>
      </c>
      <c r="E26" s="99">
        <v>50</v>
      </c>
      <c r="F26" s="105">
        <f>E26-47</f>
        <v>3</v>
      </c>
      <c r="G26" s="103">
        <f>F26+D26</f>
        <v>3</v>
      </c>
      <c r="H26" s="97">
        <v>0</v>
      </c>
      <c r="I26" s="99">
        <v>46</v>
      </c>
      <c r="J26" s="107">
        <f>I26-42</f>
        <v>4</v>
      </c>
      <c r="K26" s="103">
        <f>J26+H26</f>
        <v>4</v>
      </c>
      <c r="L26" s="197"/>
      <c r="M26" s="189"/>
    </row>
    <row r="27" spans="1:13" ht="13.5" thickBot="1">
      <c r="A27" s="90" t="s">
        <v>20</v>
      </c>
      <c r="B27" s="93" t="s">
        <v>75</v>
      </c>
      <c r="C27" s="91" t="s">
        <v>132</v>
      </c>
      <c r="D27" s="113">
        <v>0</v>
      </c>
      <c r="E27" s="99">
        <v>45.8</v>
      </c>
      <c r="F27" s="107">
        <v>0</v>
      </c>
      <c r="G27" s="103">
        <f>F27+D27</f>
        <v>0</v>
      </c>
      <c r="H27" s="97">
        <v>0</v>
      </c>
      <c r="I27" s="99">
        <v>45.3</v>
      </c>
      <c r="J27" s="99">
        <f>I27-42</f>
        <v>3.299999999999997</v>
      </c>
      <c r="K27" s="100">
        <f>J27+H27</f>
        <v>3.299999999999997</v>
      </c>
      <c r="L27" s="198"/>
      <c r="M27" s="188"/>
    </row>
    <row r="28" spans="1:13" ht="13.5" thickBot="1">
      <c r="A28" s="190" t="s">
        <v>148</v>
      </c>
      <c r="B28" s="191"/>
      <c r="C28" s="192"/>
      <c r="D28" s="193">
        <f>G29+G30+G31</f>
        <v>0</v>
      </c>
      <c r="E28" s="194"/>
      <c r="F28" s="194"/>
      <c r="G28" s="195"/>
      <c r="H28" s="193">
        <f>K29+K30+K31</f>
        <v>100</v>
      </c>
      <c r="I28" s="194"/>
      <c r="J28" s="194"/>
      <c r="K28" s="195"/>
      <c r="L28" s="196">
        <f>D28+H28</f>
        <v>100</v>
      </c>
      <c r="M28" s="187">
        <v>6</v>
      </c>
    </row>
    <row r="29" spans="1:13" ht="12.75">
      <c r="A29" s="88" t="s">
        <v>135</v>
      </c>
      <c r="B29" s="92" t="s">
        <v>99</v>
      </c>
      <c r="C29" s="89" t="s">
        <v>158</v>
      </c>
      <c r="D29" s="113">
        <v>0</v>
      </c>
      <c r="E29" s="99">
        <v>40</v>
      </c>
      <c r="F29" s="107">
        <v>0</v>
      </c>
      <c r="G29" s="103">
        <f>F29+D29</f>
        <v>0</v>
      </c>
      <c r="H29" s="97"/>
      <c r="I29" s="27" t="s">
        <v>170</v>
      </c>
      <c r="J29" s="107"/>
      <c r="K29" s="103">
        <v>100</v>
      </c>
      <c r="L29" s="197"/>
      <c r="M29" s="189"/>
    </row>
    <row r="30" spans="1:13" ht="12.75">
      <c r="A30" s="67" t="s">
        <v>135</v>
      </c>
      <c r="B30" s="71" t="s">
        <v>99</v>
      </c>
      <c r="C30" s="34" t="s">
        <v>136</v>
      </c>
      <c r="D30" s="113">
        <v>0</v>
      </c>
      <c r="E30" s="99">
        <v>43.2</v>
      </c>
      <c r="F30" s="107">
        <v>0</v>
      </c>
      <c r="G30" s="103">
        <f>F30+D30</f>
        <v>0</v>
      </c>
      <c r="H30" s="97">
        <v>0</v>
      </c>
      <c r="I30" s="99">
        <v>40.9</v>
      </c>
      <c r="J30" s="107">
        <v>0</v>
      </c>
      <c r="K30" s="103">
        <f>J30+H30</f>
        <v>0</v>
      </c>
      <c r="L30" s="197"/>
      <c r="M30" s="189"/>
    </row>
    <row r="31" spans="1:13" ht="13.5" thickBot="1">
      <c r="A31" s="90" t="s">
        <v>137</v>
      </c>
      <c r="B31" s="93" t="s">
        <v>99</v>
      </c>
      <c r="C31" s="91" t="s">
        <v>138</v>
      </c>
      <c r="D31" s="113">
        <v>0</v>
      </c>
      <c r="E31" s="99">
        <v>40.6</v>
      </c>
      <c r="F31" s="107">
        <v>0</v>
      </c>
      <c r="G31" s="103">
        <f>F31+D31</f>
        <v>0</v>
      </c>
      <c r="H31" s="97">
        <v>0</v>
      </c>
      <c r="I31" s="99">
        <v>39</v>
      </c>
      <c r="J31" s="107">
        <v>0</v>
      </c>
      <c r="K31" s="103">
        <f>J31+H31</f>
        <v>0</v>
      </c>
      <c r="L31" s="198"/>
      <c r="M31" s="188"/>
    </row>
    <row r="32" spans="1:13" ht="13.5" thickBot="1">
      <c r="A32" s="190" t="s">
        <v>179</v>
      </c>
      <c r="B32" s="191"/>
      <c r="C32" s="192"/>
      <c r="D32" s="193">
        <f>SUM(G33:G35)</f>
        <v>100</v>
      </c>
      <c r="E32" s="194"/>
      <c r="F32" s="194"/>
      <c r="G32" s="195"/>
      <c r="H32" s="199">
        <f>SUM(K33:K35)</f>
        <v>1.2000000000000028</v>
      </c>
      <c r="I32" s="200"/>
      <c r="J32" s="200"/>
      <c r="K32" s="201"/>
      <c r="L32" s="196">
        <f>D32+H32</f>
        <v>101.2</v>
      </c>
      <c r="M32" s="187">
        <v>7</v>
      </c>
    </row>
    <row r="33" spans="1:13" ht="12.75">
      <c r="A33" s="88" t="s">
        <v>25</v>
      </c>
      <c r="B33" s="92" t="s">
        <v>144</v>
      </c>
      <c r="C33" s="89" t="s">
        <v>119</v>
      </c>
      <c r="D33" s="113"/>
      <c r="E33" s="27" t="s">
        <v>170</v>
      </c>
      <c r="F33" s="107"/>
      <c r="G33" s="103">
        <v>100</v>
      </c>
      <c r="H33" s="97">
        <v>0</v>
      </c>
      <c r="I33" s="99">
        <v>39.7</v>
      </c>
      <c r="J33" s="107">
        <v>0</v>
      </c>
      <c r="K33" s="103">
        <f>J33+H33</f>
        <v>0</v>
      </c>
      <c r="L33" s="197"/>
      <c r="M33" s="189"/>
    </row>
    <row r="34" spans="1:13" ht="12.75">
      <c r="A34" s="67" t="s">
        <v>155</v>
      </c>
      <c r="B34" s="71" t="s">
        <v>99</v>
      </c>
      <c r="C34" s="34" t="s">
        <v>114</v>
      </c>
      <c r="D34" s="113">
        <v>0</v>
      </c>
      <c r="E34" s="99">
        <v>43.8</v>
      </c>
      <c r="F34" s="107">
        <v>0</v>
      </c>
      <c r="G34" s="103">
        <f>F34+D34</f>
        <v>0</v>
      </c>
      <c r="H34" s="97">
        <v>0</v>
      </c>
      <c r="I34" s="99">
        <v>43.2</v>
      </c>
      <c r="J34" s="99">
        <f>I34-42</f>
        <v>1.2000000000000028</v>
      </c>
      <c r="K34" s="100">
        <f>J34+H34</f>
        <v>1.2000000000000028</v>
      </c>
      <c r="L34" s="197"/>
      <c r="M34" s="189"/>
    </row>
    <row r="35" spans="1:13" ht="13.5" thickBot="1">
      <c r="A35" s="90" t="s">
        <v>61</v>
      </c>
      <c r="B35" s="93" t="s">
        <v>99</v>
      </c>
      <c r="C35" s="91" t="s">
        <v>113</v>
      </c>
      <c r="D35" s="113">
        <v>0</v>
      </c>
      <c r="E35" s="99">
        <v>41.3</v>
      </c>
      <c r="F35" s="107">
        <v>0</v>
      </c>
      <c r="G35" s="103">
        <f>F35+D35</f>
        <v>0</v>
      </c>
      <c r="H35" s="97">
        <v>0</v>
      </c>
      <c r="I35" s="99">
        <v>37</v>
      </c>
      <c r="J35" s="107">
        <v>0</v>
      </c>
      <c r="K35" s="103">
        <f>J35+H35</f>
        <v>0</v>
      </c>
      <c r="L35" s="198"/>
      <c r="M35" s="188"/>
    </row>
    <row r="36" spans="1:13" ht="13.5" thickBot="1">
      <c r="A36" s="190" t="s">
        <v>186</v>
      </c>
      <c r="B36" s="191"/>
      <c r="C36" s="192"/>
      <c r="D36" s="202">
        <f>SUM(G37:G39)</f>
        <v>5</v>
      </c>
      <c r="E36" s="203"/>
      <c r="F36" s="203"/>
      <c r="G36" s="204"/>
      <c r="H36" s="202">
        <f>SUM(K37:K39)</f>
        <v>100</v>
      </c>
      <c r="I36" s="203"/>
      <c r="J36" s="203"/>
      <c r="K36" s="204"/>
      <c r="L36" s="196">
        <f>D36+H36</f>
        <v>105</v>
      </c>
      <c r="M36" s="187">
        <v>8</v>
      </c>
    </row>
    <row r="37" spans="1:13" ht="12.75">
      <c r="A37" s="88" t="s">
        <v>152</v>
      </c>
      <c r="B37" s="92" t="s">
        <v>99</v>
      </c>
      <c r="C37" s="121" t="s">
        <v>120</v>
      </c>
      <c r="D37" s="96">
        <v>5</v>
      </c>
      <c r="E37" s="98">
        <v>46.6</v>
      </c>
      <c r="F37" s="106">
        <v>0</v>
      </c>
      <c r="G37" s="104">
        <f>F37+D37</f>
        <v>5</v>
      </c>
      <c r="H37" s="116"/>
      <c r="I37" s="23" t="s">
        <v>170</v>
      </c>
      <c r="J37" s="106"/>
      <c r="K37" s="104">
        <v>100</v>
      </c>
      <c r="L37" s="205"/>
      <c r="M37" s="189"/>
    </row>
    <row r="38" spans="1:13" ht="12.75">
      <c r="A38" s="67" t="s">
        <v>65</v>
      </c>
      <c r="B38" s="71" t="s">
        <v>99</v>
      </c>
      <c r="C38" s="122" t="s">
        <v>157</v>
      </c>
      <c r="D38" s="97">
        <v>0</v>
      </c>
      <c r="E38" s="99">
        <v>39.3</v>
      </c>
      <c r="F38" s="107">
        <v>0</v>
      </c>
      <c r="G38" s="103">
        <f>F38+D38</f>
        <v>0</v>
      </c>
      <c r="H38" s="113">
        <v>0</v>
      </c>
      <c r="I38" s="99">
        <v>38.9</v>
      </c>
      <c r="J38" s="107">
        <v>0</v>
      </c>
      <c r="K38" s="103">
        <f>J38+H38</f>
        <v>0</v>
      </c>
      <c r="L38" s="205"/>
      <c r="M38" s="189"/>
    </row>
    <row r="39" spans="1:13" ht="13.5" thickBot="1">
      <c r="A39" s="90" t="s">
        <v>16</v>
      </c>
      <c r="B39" s="93" t="s">
        <v>106</v>
      </c>
      <c r="C39" s="123" t="s">
        <v>160</v>
      </c>
      <c r="D39" s="124">
        <v>0</v>
      </c>
      <c r="E39" s="125">
        <v>38.1</v>
      </c>
      <c r="F39" s="126">
        <v>0</v>
      </c>
      <c r="G39" s="128">
        <f>F39+D39</f>
        <v>0</v>
      </c>
      <c r="H39" s="129">
        <v>0</v>
      </c>
      <c r="I39" s="125">
        <v>38.3</v>
      </c>
      <c r="J39" s="126">
        <v>0</v>
      </c>
      <c r="K39" s="128">
        <f>J39+H39</f>
        <v>0</v>
      </c>
      <c r="L39" s="206"/>
      <c r="M39" s="188"/>
    </row>
    <row r="40" spans="1:13" ht="13.5" thickBot="1">
      <c r="A40" s="190" t="s">
        <v>187</v>
      </c>
      <c r="B40" s="191"/>
      <c r="C40" s="192"/>
      <c r="D40" s="193">
        <f>SUM(G41:G43)</f>
        <v>110</v>
      </c>
      <c r="E40" s="194"/>
      <c r="F40" s="194"/>
      <c r="G40" s="195"/>
      <c r="H40" s="193">
        <f>SUM(K41:K43)</f>
        <v>10</v>
      </c>
      <c r="I40" s="194"/>
      <c r="J40" s="194"/>
      <c r="K40" s="195"/>
      <c r="L40" s="196">
        <f>D40+H40</f>
        <v>120</v>
      </c>
      <c r="M40" s="187">
        <v>9</v>
      </c>
    </row>
    <row r="41" spans="1:13" ht="12.75">
      <c r="A41" s="88" t="s">
        <v>16</v>
      </c>
      <c r="B41" s="92" t="s">
        <v>86</v>
      </c>
      <c r="C41" s="89" t="s">
        <v>69</v>
      </c>
      <c r="D41" s="113">
        <v>0</v>
      </c>
      <c r="E41" s="99">
        <v>44.1</v>
      </c>
      <c r="F41" s="107">
        <v>0</v>
      </c>
      <c r="G41" s="103">
        <f>F41+D41</f>
        <v>0</v>
      </c>
      <c r="H41" s="97">
        <v>0</v>
      </c>
      <c r="I41" s="99">
        <v>39.7</v>
      </c>
      <c r="J41" s="107">
        <v>0</v>
      </c>
      <c r="K41" s="103">
        <f>J41+H41</f>
        <v>0</v>
      </c>
      <c r="L41" s="197"/>
      <c r="M41" s="189"/>
    </row>
    <row r="42" spans="1:13" ht="12.75">
      <c r="A42" s="67" t="s">
        <v>89</v>
      </c>
      <c r="B42" s="71" t="s">
        <v>86</v>
      </c>
      <c r="C42" s="34" t="s">
        <v>73</v>
      </c>
      <c r="D42" s="113">
        <v>10</v>
      </c>
      <c r="E42" s="99">
        <v>39.5</v>
      </c>
      <c r="F42" s="107">
        <v>0</v>
      </c>
      <c r="G42" s="103">
        <f>F42+D42</f>
        <v>10</v>
      </c>
      <c r="H42" s="97">
        <v>5</v>
      </c>
      <c r="I42" s="99">
        <v>36.5</v>
      </c>
      <c r="J42" s="107">
        <v>0</v>
      </c>
      <c r="K42" s="103">
        <f>J42+H42</f>
        <v>5</v>
      </c>
      <c r="L42" s="197"/>
      <c r="M42" s="189"/>
    </row>
    <row r="43" spans="1:13" ht="13.5" thickBot="1">
      <c r="A43" s="90" t="s">
        <v>154</v>
      </c>
      <c r="B43" s="93" t="s">
        <v>99</v>
      </c>
      <c r="C43" s="91" t="s">
        <v>118</v>
      </c>
      <c r="D43" s="135"/>
      <c r="E43" s="43" t="s">
        <v>170</v>
      </c>
      <c r="F43" s="137"/>
      <c r="G43" s="138">
        <v>100</v>
      </c>
      <c r="H43" s="139">
        <v>5</v>
      </c>
      <c r="I43" s="136">
        <v>38.3</v>
      </c>
      <c r="J43" s="137">
        <v>0</v>
      </c>
      <c r="K43" s="138">
        <f>J43+H43</f>
        <v>5</v>
      </c>
      <c r="L43" s="198"/>
      <c r="M43" s="188"/>
    </row>
    <row r="44" spans="1:13" ht="13.5" thickBot="1">
      <c r="A44" s="190" t="s">
        <v>182</v>
      </c>
      <c r="B44" s="191"/>
      <c r="C44" s="192"/>
      <c r="D44" s="193">
        <f>SUM(G45:G47)</f>
        <v>25</v>
      </c>
      <c r="E44" s="194"/>
      <c r="F44" s="194"/>
      <c r="G44" s="195"/>
      <c r="H44" s="193">
        <f>SUM(K45:K47)</f>
        <v>105</v>
      </c>
      <c r="I44" s="194"/>
      <c r="J44" s="194"/>
      <c r="K44" s="195"/>
      <c r="L44" s="196">
        <f>D44+H44</f>
        <v>130</v>
      </c>
      <c r="M44" s="187">
        <v>10</v>
      </c>
    </row>
    <row r="45" spans="1:13" ht="12.75">
      <c r="A45" s="88" t="s">
        <v>149</v>
      </c>
      <c r="B45" s="92" t="s">
        <v>99</v>
      </c>
      <c r="C45" s="89" t="s">
        <v>104</v>
      </c>
      <c r="D45" s="113">
        <v>15</v>
      </c>
      <c r="E45" s="99">
        <v>41.1</v>
      </c>
      <c r="F45" s="107">
        <v>0</v>
      </c>
      <c r="G45" s="103">
        <f>F45+D45</f>
        <v>15</v>
      </c>
      <c r="H45" s="97">
        <v>5</v>
      </c>
      <c r="I45" s="99">
        <v>38.3</v>
      </c>
      <c r="J45" s="107">
        <v>0</v>
      </c>
      <c r="K45" s="103">
        <f>J45+H45</f>
        <v>5</v>
      </c>
      <c r="L45" s="197"/>
      <c r="M45" s="189"/>
    </row>
    <row r="46" spans="1:13" ht="12.75">
      <c r="A46" s="67" t="s">
        <v>83</v>
      </c>
      <c r="B46" s="71" t="s">
        <v>106</v>
      </c>
      <c r="C46" s="34" t="s">
        <v>107</v>
      </c>
      <c r="D46" s="113">
        <v>5</v>
      </c>
      <c r="E46" s="99">
        <v>45.2</v>
      </c>
      <c r="F46" s="107">
        <v>0</v>
      </c>
      <c r="G46" s="103">
        <f>F46+D46</f>
        <v>5</v>
      </c>
      <c r="H46" s="97">
        <v>0</v>
      </c>
      <c r="I46" s="99">
        <v>38.3</v>
      </c>
      <c r="J46" s="107">
        <v>0</v>
      </c>
      <c r="K46" s="103">
        <f>J46+H46</f>
        <v>0</v>
      </c>
      <c r="L46" s="197"/>
      <c r="M46" s="189"/>
    </row>
    <row r="47" spans="1:13" ht="13.5" thickBot="1">
      <c r="A47" s="90" t="s">
        <v>146</v>
      </c>
      <c r="B47" s="93" t="s">
        <v>99</v>
      </c>
      <c r="C47" s="91" t="s">
        <v>100</v>
      </c>
      <c r="D47" s="113">
        <v>5</v>
      </c>
      <c r="E47" s="99">
        <v>37.1</v>
      </c>
      <c r="F47" s="107">
        <v>0</v>
      </c>
      <c r="G47" s="103">
        <f>F47+D47</f>
        <v>5</v>
      </c>
      <c r="H47" s="119"/>
      <c r="I47" s="41" t="s">
        <v>170</v>
      </c>
      <c r="J47" s="99"/>
      <c r="K47" s="103">
        <v>100</v>
      </c>
      <c r="L47" s="198"/>
      <c r="M47" s="188"/>
    </row>
    <row r="48" spans="1:13" ht="13.5" thickBot="1">
      <c r="A48" s="190" t="s">
        <v>92</v>
      </c>
      <c r="B48" s="191"/>
      <c r="C48" s="192"/>
      <c r="D48" s="199">
        <f>G49+G50+G51</f>
        <v>22.9</v>
      </c>
      <c r="E48" s="200"/>
      <c r="F48" s="200"/>
      <c r="G48" s="201"/>
      <c r="H48" s="199">
        <f>K49+K50+K51</f>
        <v>114.2</v>
      </c>
      <c r="I48" s="200"/>
      <c r="J48" s="200"/>
      <c r="K48" s="201"/>
      <c r="L48" s="196">
        <f>D48+H48</f>
        <v>137.1</v>
      </c>
      <c r="M48" s="187">
        <v>11</v>
      </c>
    </row>
    <row r="49" spans="1:13" ht="12.75">
      <c r="A49" s="88" t="s">
        <v>49</v>
      </c>
      <c r="B49" s="92" t="s">
        <v>88</v>
      </c>
      <c r="C49" s="89" t="s">
        <v>50</v>
      </c>
      <c r="D49" s="113">
        <v>10</v>
      </c>
      <c r="E49" s="99">
        <v>48.3</v>
      </c>
      <c r="F49" s="99">
        <f>E49-47</f>
        <v>1.2999999999999972</v>
      </c>
      <c r="G49" s="100">
        <f>F49+D49</f>
        <v>11.299999999999997</v>
      </c>
      <c r="H49" s="97">
        <v>0</v>
      </c>
      <c r="I49" s="99">
        <v>41.9</v>
      </c>
      <c r="J49" s="107">
        <v>0</v>
      </c>
      <c r="K49" s="103">
        <f>J49+H49</f>
        <v>0</v>
      </c>
      <c r="L49" s="197"/>
      <c r="M49" s="189"/>
    </row>
    <row r="50" spans="1:13" ht="12.75">
      <c r="A50" s="67" t="s">
        <v>84</v>
      </c>
      <c r="B50" s="71" t="s">
        <v>86</v>
      </c>
      <c r="C50" s="34" t="s">
        <v>78</v>
      </c>
      <c r="D50" s="113">
        <v>10</v>
      </c>
      <c r="E50" s="99">
        <v>42.1</v>
      </c>
      <c r="F50" s="107">
        <v>0</v>
      </c>
      <c r="G50" s="103">
        <f>F50+D50</f>
        <v>10</v>
      </c>
      <c r="H50" s="97"/>
      <c r="I50" s="27" t="s">
        <v>170</v>
      </c>
      <c r="J50" s="99"/>
      <c r="K50" s="103">
        <v>100</v>
      </c>
      <c r="L50" s="197"/>
      <c r="M50" s="189"/>
    </row>
    <row r="51" spans="1:13" ht="13.5" thickBot="1">
      <c r="A51" s="90" t="s">
        <v>66</v>
      </c>
      <c r="B51" s="93" t="s">
        <v>166</v>
      </c>
      <c r="C51" s="91" t="s">
        <v>43</v>
      </c>
      <c r="D51" s="97">
        <v>0</v>
      </c>
      <c r="E51" s="99">
        <v>48.6</v>
      </c>
      <c r="F51" s="102">
        <f>E51-47</f>
        <v>1.6000000000000014</v>
      </c>
      <c r="G51" s="100">
        <f>F51+D51</f>
        <v>1.6000000000000014</v>
      </c>
      <c r="H51" s="97">
        <v>5</v>
      </c>
      <c r="I51" s="99">
        <v>51.2</v>
      </c>
      <c r="J51" s="99">
        <f>I51-42</f>
        <v>9.200000000000003</v>
      </c>
      <c r="K51" s="100">
        <f>J51+H51</f>
        <v>14.200000000000003</v>
      </c>
      <c r="L51" s="198"/>
      <c r="M51" s="188"/>
    </row>
    <row r="52" spans="1:13" ht="13.5" thickBot="1">
      <c r="A52" s="190" t="s">
        <v>67</v>
      </c>
      <c r="B52" s="191"/>
      <c r="C52" s="192"/>
      <c r="D52" s="193">
        <f>SUM(G53:G55)</f>
        <v>39</v>
      </c>
      <c r="E52" s="194"/>
      <c r="F52" s="194"/>
      <c r="G52" s="195"/>
      <c r="H52" s="199">
        <f>SUM(K53:K55)</f>
        <v>146.8</v>
      </c>
      <c r="I52" s="200"/>
      <c r="J52" s="200"/>
      <c r="K52" s="201"/>
      <c r="L52" s="196">
        <f>D52+H52</f>
        <v>185.8</v>
      </c>
      <c r="M52" s="187">
        <v>12</v>
      </c>
    </row>
    <row r="53" spans="1:13" ht="12.75">
      <c r="A53" s="88" t="s">
        <v>23</v>
      </c>
      <c r="B53" s="92" t="s">
        <v>151</v>
      </c>
      <c r="C53" s="89" t="s">
        <v>139</v>
      </c>
      <c r="D53" s="113">
        <v>0</v>
      </c>
      <c r="E53" s="99">
        <v>60.1</v>
      </c>
      <c r="F53" s="99">
        <f>E53-47</f>
        <v>13.100000000000001</v>
      </c>
      <c r="G53" s="100">
        <f>F53+D53</f>
        <v>13.100000000000001</v>
      </c>
      <c r="H53" s="97">
        <v>0</v>
      </c>
      <c r="I53" s="99">
        <v>62.3</v>
      </c>
      <c r="J53" s="99">
        <f>I53-42</f>
        <v>20.299999999999997</v>
      </c>
      <c r="K53" s="100">
        <f>J53+H53</f>
        <v>20.299999999999997</v>
      </c>
      <c r="L53" s="197"/>
      <c r="M53" s="189"/>
    </row>
    <row r="54" spans="1:13" ht="12.75">
      <c r="A54" s="67" t="s">
        <v>23</v>
      </c>
      <c r="B54" s="71" t="s">
        <v>96</v>
      </c>
      <c r="C54" s="34" t="s">
        <v>97</v>
      </c>
      <c r="D54" s="113">
        <v>5</v>
      </c>
      <c r="E54" s="99">
        <v>52.4</v>
      </c>
      <c r="F54" s="99">
        <f>E54-47</f>
        <v>5.399999999999999</v>
      </c>
      <c r="G54" s="100">
        <f>F54+D54</f>
        <v>10.399999999999999</v>
      </c>
      <c r="H54" s="97">
        <v>10</v>
      </c>
      <c r="I54" s="99">
        <v>58.5</v>
      </c>
      <c r="J54" s="99">
        <f>I54-42</f>
        <v>16.5</v>
      </c>
      <c r="K54" s="100">
        <f>J54+H54</f>
        <v>26.5</v>
      </c>
      <c r="L54" s="197"/>
      <c r="M54" s="189"/>
    </row>
    <row r="55" spans="1:13" ht="13.5" thickBot="1">
      <c r="A55" s="90" t="s">
        <v>93</v>
      </c>
      <c r="B55" s="93" t="s">
        <v>166</v>
      </c>
      <c r="C55" s="91" t="s">
        <v>94</v>
      </c>
      <c r="D55" s="97">
        <v>10</v>
      </c>
      <c r="E55" s="99">
        <v>52.5</v>
      </c>
      <c r="F55" s="102">
        <f>E55-47</f>
        <v>5.5</v>
      </c>
      <c r="G55" s="100">
        <f>F55+D55</f>
        <v>15.5</v>
      </c>
      <c r="H55" s="97"/>
      <c r="I55" s="27" t="s">
        <v>170</v>
      </c>
      <c r="J55" s="99"/>
      <c r="K55" s="103">
        <v>100</v>
      </c>
      <c r="L55" s="198"/>
      <c r="M55" s="188"/>
    </row>
    <row r="56" spans="1:13" ht="13.5" thickBot="1">
      <c r="A56" s="190" t="s">
        <v>180</v>
      </c>
      <c r="B56" s="191"/>
      <c r="C56" s="192"/>
      <c r="D56" s="193">
        <f>SUM(G57:G59)</f>
        <v>100</v>
      </c>
      <c r="E56" s="194"/>
      <c r="F56" s="194"/>
      <c r="G56" s="195"/>
      <c r="H56" s="193">
        <f>SUM(K57:K59)</f>
        <v>100</v>
      </c>
      <c r="I56" s="194"/>
      <c r="J56" s="194"/>
      <c r="K56" s="195"/>
      <c r="L56" s="196">
        <f>D56+H56</f>
        <v>200</v>
      </c>
      <c r="M56" s="187">
        <v>13</v>
      </c>
    </row>
    <row r="57" spans="1:13" ht="12.75">
      <c r="A57" s="88" t="s">
        <v>65</v>
      </c>
      <c r="B57" s="92" t="s">
        <v>99</v>
      </c>
      <c r="C57" s="89" t="s">
        <v>102</v>
      </c>
      <c r="D57" s="113"/>
      <c r="E57" s="27" t="s">
        <v>170</v>
      </c>
      <c r="F57" s="107"/>
      <c r="G57" s="103">
        <v>100</v>
      </c>
      <c r="H57" s="97"/>
      <c r="I57" s="27" t="s">
        <v>170</v>
      </c>
      <c r="J57" s="107"/>
      <c r="K57" s="103">
        <v>100</v>
      </c>
      <c r="L57" s="197"/>
      <c r="M57" s="189"/>
    </row>
    <row r="58" spans="1:13" ht="12.75">
      <c r="A58" s="67" t="s">
        <v>143</v>
      </c>
      <c r="B58" s="71" t="s">
        <v>144</v>
      </c>
      <c r="C58" s="34" t="s">
        <v>116</v>
      </c>
      <c r="D58" s="113">
        <v>0</v>
      </c>
      <c r="E58" s="99">
        <v>42.1</v>
      </c>
      <c r="F58" s="107">
        <v>0</v>
      </c>
      <c r="G58" s="103">
        <f>F58+D58</f>
        <v>0</v>
      </c>
      <c r="H58" s="97">
        <v>0</v>
      </c>
      <c r="I58" s="99">
        <v>40</v>
      </c>
      <c r="J58" s="107">
        <v>0</v>
      </c>
      <c r="K58" s="103">
        <f>J58+H58</f>
        <v>0</v>
      </c>
      <c r="L58" s="197"/>
      <c r="M58" s="189"/>
    </row>
    <row r="59" spans="1:13" ht="13.5" thickBot="1">
      <c r="A59" s="90" t="s">
        <v>63</v>
      </c>
      <c r="B59" s="93" t="s">
        <v>99</v>
      </c>
      <c r="C59" s="91" t="s">
        <v>103</v>
      </c>
      <c r="D59" s="113">
        <v>0</v>
      </c>
      <c r="E59" s="99">
        <v>42.3</v>
      </c>
      <c r="F59" s="107">
        <v>0</v>
      </c>
      <c r="G59" s="103">
        <f>F59+D59</f>
        <v>0</v>
      </c>
      <c r="H59" s="97">
        <v>0</v>
      </c>
      <c r="I59" s="99">
        <v>39.8</v>
      </c>
      <c r="J59" s="107">
        <v>0</v>
      </c>
      <c r="K59" s="103">
        <f>J59+H59</f>
        <v>0</v>
      </c>
      <c r="L59" s="198"/>
      <c r="M59" s="188"/>
    </row>
    <row r="60" spans="1:13" ht="13.5" thickBot="1">
      <c r="A60" s="190" t="s">
        <v>190</v>
      </c>
      <c r="B60" s="191"/>
      <c r="C60" s="192"/>
      <c r="D60" s="202">
        <f>SUM(G61:G63)</f>
        <v>105</v>
      </c>
      <c r="E60" s="203"/>
      <c r="F60" s="203"/>
      <c r="G60" s="204"/>
      <c r="H60" s="202">
        <f>SUM(K61:K63)</f>
        <v>100</v>
      </c>
      <c r="I60" s="203"/>
      <c r="J60" s="203"/>
      <c r="K60" s="204"/>
      <c r="L60" s="196">
        <f>D60+H60</f>
        <v>205</v>
      </c>
      <c r="M60" s="187">
        <v>14</v>
      </c>
    </row>
    <row r="61" spans="1:13" ht="12.75">
      <c r="A61" s="88" t="s">
        <v>65</v>
      </c>
      <c r="B61" s="92" t="s">
        <v>86</v>
      </c>
      <c r="C61" s="121" t="s">
        <v>38</v>
      </c>
      <c r="D61" s="96"/>
      <c r="E61" s="23" t="s">
        <v>170</v>
      </c>
      <c r="F61" s="101"/>
      <c r="G61" s="130">
        <v>100</v>
      </c>
      <c r="H61" s="96"/>
      <c r="I61" s="23" t="s">
        <v>170</v>
      </c>
      <c r="J61" s="98"/>
      <c r="K61" s="104">
        <v>100</v>
      </c>
      <c r="L61" s="205"/>
      <c r="M61" s="189"/>
    </row>
    <row r="62" spans="1:13" ht="12.75">
      <c r="A62" s="67" t="s">
        <v>83</v>
      </c>
      <c r="B62" s="71" t="s">
        <v>86</v>
      </c>
      <c r="C62" s="122" t="s">
        <v>70</v>
      </c>
      <c r="D62" s="97">
        <v>5</v>
      </c>
      <c r="E62" s="99">
        <v>37.2</v>
      </c>
      <c r="F62" s="107">
        <v>0</v>
      </c>
      <c r="G62" s="131">
        <f>F62+D62</f>
        <v>5</v>
      </c>
      <c r="H62" s="97">
        <v>0</v>
      </c>
      <c r="I62" s="99">
        <v>34.6</v>
      </c>
      <c r="J62" s="107">
        <v>0</v>
      </c>
      <c r="K62" s="103">
        <f>J62+H62</f>
        <v>0</v>
      </c>
      <c r="L62" s="205"/>
      <c r="M62" s="189"/>
    </row>
    <row r="63" spans="1:13" ht="13.5" thickBot="1">
      <c r="A63" s="90" t="s">
        <v>63</v>
      </c>
      <c r="B63" s="93" t="s">
        <v>86</v>
      </c>
      <c r="C63" s="123" t="s">
        <v>39</v>
      </c>
      <c r="D63" s="124">
        <v>0</v>
      </c>
      <c r="E63" s="125">
        <v>36.8</v>
      </c>
      <c r="F63" s="127">
        <v>0</v>
      </c>
      <c r="G63" s="132">
        <f>F63+D63</f>
        <v>0</v>
      </c>
      <c r="H63" s="124">
        <v>0</v>
      </c>
      <c r="I63" s="125">
        <v>32.3</v>
      </c>
      <c r="J63" s="126">
        <v>0</v>
      </c>
      <c r="K63" s="128">
        <f>J63+H63</f>
        <v>0</v>
      </c>
      <c r="L63" s="206"/>
      <c r="M63" s="188"/>
    </row>
    <row r="64" spans="1:13" ht="13.5" thickBot="1">
      <c r="A64" s="190" t="s">
        <v>189</v>
      </c>
      <c r="B64" s="191"/>
      <c r="C64" s="192"/>
      <c r="D64" s="193">
        <f>SUM(G65:G67)</f>
        <v>105</v>
      </c>
      <c r="E64" s="194"/>
      <c r="F64" s="194"/>
      <c r="G64" s="195"/>
      <c r="H64" s="193">
        <f>SUM(K65:K67)</f>
        <v>110</v>
      </c>
      <c r="I64" s="194"/>
      <c r="J64" s="194"/>
      <c r="K64" s="195"/>
      <c r="L64" s="196">
        <f>D64+H64</f>
        <v>215</v>
      </c>
      <c r="M64" s="187">
        <v>15</v>
      </c>
    </row>
    <row r="65" spans="1:13" ht="12.75">
      <c r="A65" s="88" t="s">
        <v>85</v>
      </c>
      <c r="B65" s="92" t="s">
        <v>86</v>
      </c>
      <c r="C65" s="89" t="s">
        <v>74</v>
      </c>
      <c r="D65" s="116">
        <v>0</v>
      </c>
      <c r="E65" s="98">
        <v>38.6</v>
      </c>
      <c r="F65" s="106">
        <v>0</v>
      </c>
      <c r="G65" s="104">
        <f>F65+D65</f>
        <v>0</v>
      </c>
      <c r="H65" s="96">
        <v>0</v>
      </c>
      <c r="I65" s="98">
        <v>35.6</v>
      </c>
      <c r="J65" s="106">
        <v>0</v>
      </c>
      <c r="K65" s="104">
        <f>J65+H65</f>
        <v>0</v>
      </c>
      <c r="L65" s="197"/>
      <c r="M65" s="189"/>
    </row>
    <row r="66" spans="1:13" ht="12.75">
      <c r="A66" s="67" t="s">
        <v>146</v>
      </c>
      <c r="B66" s="71" t="s">
        <v>147</v>
      </c>
      <c r="C66" s="34" t="s">
        <v>98</v>
      </c>
      <c r="D66" s="113"/>
      <c r="E66" s="27" t="s">
        <v>170</v>
      </c>
      <c r="F66" s="107"/>
      <c r="G66" s="103">
        <v>100</v>
      </c>
      <c r="H66" s="97"/>
      <c r="I66" s="27" t="s">
        <v>170</v>
      </c>
      <c r="J66" s="107"/>
      <c r="K66" s="103">
        <v>100</v>
      </c>
      <c r="L66" s="197"/>
      <c r="M66" s="189"/>
    </row>
    <row r="67" spans="1:13" ht="13.5" thickBot="1">
      <c r="A67" s="90" t="s">
        <v>63</v>
      </c>
      <c r="B67" s="93" t="s">
        <v>86</v>
      </c>
      <c r="C67" s="91" t="s">
        <v>68</v>
      </c>
      <c r="D67" s="135">
        <v>5</v>
      </c>
      <c r="E67" s="136">
        <v>38.5</v>
      </c>
      <c r="F67" s="137">
        <v>0</v>
      </c>
      <c r="G67" s="138">
        <f>F67+D67</f>
        <v>5</v>
      </c>
      <c r="H67" s="139">
        <v>10</v>
      </c>
      <c r="I67" s="136">
        <v>35.8</v>
      </c>
      <c r="J67" s="137">
        <v>0</v>
      </c>
      <c r="K67" s="138">
        <f>J67+H67</f>
        <v>10</v>
      </c>
      <c r="L67" s="198"/>
      <c r="M67" s="188"/>
    </row>
    <row r="68" spans="1:13" ht="13.5" thickBot="1">
      <c r="A68" s="190" t="s">
        <v>184</v>
      </c>
      <c r="B68" s="191"/>
      <c r="C68" s="192"/>
      <c r="D68" s="193">
        <f>SUM(G69:G71)</f>
        <v>110</v>
      </c>
      <c r="E68" s="194"/>
      <c r="F68" s="194"/>
      <c r="G68" s="195"/>
      <c r="H68" s="193">
        <f>SUM(K69:K71)</f>
        <v>105</v>
      </c>
      <c r="I68" s="194"/>
      <c r="J68" s="194"/>
      <c r="K68" s="195"/>
      <c r="L68" s="196">
        <f>D68+H68</f>
        <v>215</v>
      </c>
      <c r="M68" s="187">
        <v>16</v>
      </c>
    </row>
    <row r="69" spans="1:13" ht="12.75">
      <c r="A69" s="88" t="s">
        <v>16</v>
      </c>
      <c r="B69" s="92" t="s">
        <v>86</v>
      </c>
      <c r="C69" s="89" t="s">
        <v>42</v>
      </c>
      <c r="D69" s="97">
        <v>5</v>
      </c>
      <c r="E69" s="99">
        <v>39.4</v>
      </c>
      <c r="F69" s="105">
        <v>0</v>
      </c>
      <c r="G69" s="103">
        <f>F69+D69</f>
        <v>5</v>
      </c>
      <c r="H69" s="97">
        <v>5</v>
      </c>
      <c r="I69" s="99">
        <v>37</v>
      </c>
      <c r="J69" s="107">
        <v>0</v>
      </c>
      <c r="K69" s="103">
        <f>J69+H69</f>
        <v>5</v>
      </c>
      <c r="L69" s="197"/>
      <c r="M69" s="189"/>
    </row>
    <row r="70" spans="1:13" ht="12.75">
      <c r="A70" s="67" t="s">
        <v>61</v>
      </c>
      <c r="B70" s="71" t="s">
        <v>99</v>
      </c>
      <c r="C70" s="34" t="s">
        <v>46</v>
      </c>
      <c r="D70" s="97">
        <v>5</v>
      </c>
      <c r="E70" s="99">
        <v>44.4</v>
      </c>
      <c r="F70" s="105">
        <v>0</v>
      </c>
      <c r="G70" s="103">
        <f>F70+D70</f>
        <v>5</v>
      </c>
      <c r="H70" s="97"/>
      <c r="I70" s="27" t="s">
        <v>170</v>
      </c>
      <c r="J70" s="99"/>
      <c r="K70" s="103">
        <v>100</v>
      </c>
      <c r="L70" s="197"/>
      <c r="M70" s="189"/>
    </row>
    <row r="71" spans="1:13" ht="13.5" thickBot="1">
      <c r="A71" s="90" t="s">
        <v>150</v>
      </c>
      <c r="B71" s="93" t="s">
        <v>99</v>
      </c>
      <c r="C71" s="91" t="s">
        <v>108</v>
      </c>
      <c r="D71" s="113"/>
      <c r="E71" s="27" t="s">
        <v>170</v>
      </c>
      <c r="F71" s="107"/>
      <c r="G71" s="103">
        <v>100</v>
      </c>
      <c r="H71" s="97">
        <v>0</v>
      </c>
      <c r="I71" s="99">
        <v>38</v>
      </c>
      <c r="J71" s="107">
        <v>0</v>
      </c>
      <c r="K71" s="103">
        <f>J71+H71</f>
        <v>0</v>
      </c>
      <c r="L71" s="198"/>
      <c r="M71" s="188"/>
    </row>
    <row r="72" spans="1:13" ht="13.5" thickBot="1">
      <c r="A72" s="190" t="s">
        <v>185</v>
      </c>
      <c r="B72" s="191"/>
      <c r="C72" s="192"/>
      <c r="D72" s="199">
        <f>SUM(G73:G75)</f>
        <v>137.1</v>
      </c>
      <c r="E72" s="200"/>
      <c r="F72" s="200"/>
      <c r="G72" s="201"/>
      <c r="H72" s="199">
        <f>SUM(K73:K75)</f>
        <v>116.5</v>
      </c>
      <c r="I72" s="200"/>
      <c r="J72" s="200"/>
      <c r="K72" s="201"/>
      <c r="L72" s="196">
        <f>D72+H72</f>
        <v>253.6</v>
      </c>
      <c r="M72" s="187">
        <v>17</v>
      </c>
    </row>
    <row r="73" spans="1:13" ht="12.75">
      <c r="A73" s="88" t="s">
        <v>149</v>
      </c>
      <c r="B73" s="92" t="s">
        <v>147</v>
      </c>
      <c r="C73" s="89" t="s">
        <v>105</v>
      </c>
      <c r="D73" s="113"/>
      <c r="E73" s="27" t="s">
        <v>170</v>
      </c>
      <c r="F73" s="107"/>
      <c r="G73" s="103">
        <v>100</v>
      </c>
      <c r="H73" s="97">
        <v>5</v>
      </c>
      <c r="I73" s="99">
        <v>35</v>
      </c>
      <c r="J73" s="107">
        <v>0</v>
      </c>
      <c r="K73" s="103">
        <f>J73+H73</f>
        <v>5</v>
      </c>
      <c r="L73" s="197"/>
      <c r="M73" s="189"/>
    </row>
    <row r="74" spans="1:13" ht="12.75">
      <c r="A74" s="67" t="s">
        <v>25</v>
      </c>
      <c r="B74" s="71" t="s">
        <v>44</v>
      </c>
      <c r="C74" s="34" t="s">
        <v>48</v>
      </c>
      <c r="D74" s="97">
        <v>30</v>
      </c>
      <c r="E74" s="99">
        <v>51.6</v>
      </c>
      <c r="F74" s="102">
        <f>E74-47</f>
        <v>4.600000000000001</v>
      </c>
      <c r="G74" s="100">
        <f>F74+D74</f>
        <v>34.6</v>
      </c>
      <c r="H74" s="97"/>
      <c r="I74" s="27" t="s">
        <v>170</v>
      </c>
      <c r="J74" s="99"/>
      <c r="K74" s="103">
        <v>100</v>
      </c>
      <c r="L74" s="197"/>
      <c r="M74" s="189"/>
    </row>
    <row r="75" spans="1:13" ht="13.5" thickBot="1">
      <c r="A75" s="90" t="s">
        <v>21</v>
      </c>
      <c r="B75" s="93" t="s">
        <v>33</v>
      </c>
      <c r="C75" s="91" t="s">
        <v>47</v>
      </c>
      <c r="D75" s="124">
        <v>0</v>
      </c>
      <c r="E75" s="125">
        <v>49.5</v>
      </c>
      <c r="F75" s="133">
        <f>E75-47</f>
        <v>2.5</v>
      </c>
      <c r="G75" s="134">
        <f>F75+D75</f>
        <v>2.5</v>
      </c>
      <c r="H75" s="124">
        <v>5</v>
      </c>
      <c r="I75" s="125">
        <v>48.5</v>
      </c>
      <c r="J75" s="125">
        <f>I75-42</f>
        <v>6.5</v>
      </c>
      <c r="K75" s="134">
        <f>J75+H75</f>
        <v>11.5</v>
      </c>
      <c r="L75" s="198"/>
      <c r="M75" s="188"/>
    </row>
    <row r="76" spans="1:13" ht="13.5" thickBot="1">
      <c r="A76" s="190" t="s">
        <v>188</v>
      </c>
      <c r="B76" s="191"/>
      <c r="C76" s="192"/>
      <c r="D76" s="193">
        <f>SUM(G77:G79)</f>
        <v>110</v>
      </c>
      <c r="E76" s="194"/>
      <c r="F76" s="194"/>
      <c r="G76" s="195"/>
      <c r="H76" s="193">
        <f>SUM(K77:K79)</f>
        <v>200</v>
      </c>
      <c r="I76" s="194"/>
      <c r="J76" s="194"/>
      <c r="K76" s="195"/>
      <c r="L76" s="196">
        <f>D76+H76</f>
        <v>310</v>
      </c>
      <c r="M76" s="187">
        <v>18</v>
      </c>
    </row>
    <row r="77" spans="1:13" ht="12.75">
      <c r="A77" s="88" t="s">
        <v>61</v>
      </c>
      <c r="B77" s="92" t="s">
        <v>111</v>
      </c>
      <c r="C77" s="89" t="s">
        <v>112</v>
      </c>
      <c r="D77" s="113">
        <v>5</v>
      </c>
      <c r="E77" s="99">
        <v>40.3</v>
      </c>
      <c r="F77" s="107">
        <v>0</v>
      </c>
      <c r="G77" s="103">
        <f>F77+D77</f>
        <v>5</v>
      </c>
      <c r="H77" s="119"/>
      <c r="I77" s="41" t="s">
        <v>170</v>
      </c>
      <c r="J77" s="99"/>
      <c r="K77" s="103">
        <v>100</v>
      </c>
      <c r="L77" s="197"/>
      <c r="M77" s="189"/>
    </row>
    <row r="78" spans="1:13" ht="12.75">
      <c r="A78" s="67" t="s">
        <v>17</v>
      </c>
      <c r="B78" s="71" t="s">
        <v>99</v>
      </c>
      <c r="C78" s="34" t="s">
        <v>156</v>
      </c>
      <c r="D78" s="113"/>
      <c r="E78" s="27" t="s">
        <v>170</v>
      </c>
      <c r="F78" s="99"/>
      <c r="G78" s="103">
        <v>100</v>
      </c>
      <c r="H78" s="97"/>
      <c r="I78" s="27" t="s">
        <v>170</v>
      </c>
      <c r="J78" s="99"/>
      <c r="K78" s="103">
        <v>100</v>
      </c>
      <c r="L78" s="197"/>
      <c r="M78" s="189"/>
    </row>
    <row r="79" spans="1:13" ht="13.5" thickBot="1">
      <c r="A79" s="90" t="s">
        <v>61</v>
      </c>
      <c r="B79" s="93" t="s">
        <v>111</v>
      </c>
      <c r="C79" s="91" t="s">
        <v>159</v>
      </c>
      <c r="D79" s="113">
        <v>5</v>
      </c>
      <c r="E79" s="99">
        <v>40.7</v>
      </c>
      <c r="F79" s="107">
        <v>0</v>
      </c>
      <c r="G79" s="103">
        <f>F79+D79</f>
        <v>5</v>
      </c>
      <c r="H79" s="97">
        <v>0</v>
      </c>
      <c r="I79" s="99">
        <v>41.6</v>
      </c>
      <c r="J79" s="107">
        <v>0</v>
      </c>
      <c r="K79" s="103">
        <f>J79+H79</f>
        <v>0</v>
      </c>
      <c r="L79" s="198"/>
      <c r="M79" s="188"/>
    </row>
    <row r="80" spans="1:13" ht="13.5" thickBot="1">
      <c r="A80" s="190" t="s">
        <v>90</v>
      </c>
      <c r="B80" s="191"/>
      <c r="C80" s="192"/>
      <c r="D80" s="199">
        <f>SUM(G81:G83)</f>
        <v>120.9</v>
      </c>
      <c r="E80" s="200"/>
      <c r="F80" s="200"/>
      <c r="G80" s="201"/>
      <c r="H80" s="193">
        <f>SUM(K81:K83)</f>
        <v>200</v>
      </c>
      <c r="I80" s="194"/>
      <c r="J80" s="194"/>
      <c r="K80" s="195"/>
      <c r="L80" s="196">
        <f>D80+H80</f>
        <v>320.9</v>
      </c>
      <c r="M80" s="187">
        <v>19</v>
      </c>
    </row>
    <row r="81" spans="1:13" ht="12.75">
      <c r="A81" s="88" t="s">
        <v>84</v>
      </c>
      <c r="B81" s="92" t="s">
        <v>86</v>
      </c>
      <c r="C81" s="89" t="s">
        <v>79</v>
      </c>
      <c r="D81" s="113">
        <v>15</v>
      </c>
      <c r="E81" s="99">
        <v>44.5</v>
      </c>
      <c r="F81" s="107">
        <v>0</v>
      </c>
      <c r="G81" s="103">
        <f>F81+D81</f>
        <v>15</v>
      </c>
      <c r="H81" s="97">
        <v>0</v>
      </c>
      <c r="I81" s="99">
        <v>40.4</v>
      </c>
      <c r="J81" s="107">
        <v>0</v>
      </c>
      <c r="K81" s="103">
        <f>J81+H81</f>
        <v>0</v>
      </c>
      <c r="L81" s="197"/>
      <c r="M81" s="189"/>
    </row>
    <row r="82" spans="1:13" ht="12.75">
      <c r="A82" s="67" t="s">
        <v>19</v>
      </c>
      <c r="B82" s="71" t="s">
        <v>99</v>
      </c>
      <c r="C82" s="34" t="s">
        <v>77</v>
      </c>
      <c r="D82" s="58"/>
      <c r="E82" s="27" t="s">
        <v>170</v>
      </c>
      <c r="F82" s="27"/>
      <c r="G82" s="103">
        <v>100</v>
      </c>
      <c r="H82" s="26"/>
      <c r="I82" s="27" t="s">
        <v>170</v>
      </c>
      <c r="J82" s="27"/>
      <c r="K82" s="103">
        <v>100</v>
      </c>
      <c r="L82" s="197"/>
      <c r="M82" s="189"/>
    </row>
    <row r="83" spans="1:13" ht="13.5" thickBot="1">
      <c r="A83" s="90" t="s">
        <v>129</v>
      </c>
      <c r="B83" s="93" t="s">
        <v>130</v>
      </c>
      <c r="C83" s="91" t="s">
        <v>131</v>
      </c>
      <c r="D83" s="113">
        <v>5</v>
      </c>
      <c r="E83" s="99">
        <v>47.9</v>
      </c>
      <c r="F83" s="99">
        <f>E83-47</f>
        <v>0.8999999999999986</v>
      </c>
      <c r="G83" s="100">
        <f>F83+D83</f>
        <v>5.899999999999999</v>
      </c>
      <c r="H83" s="97"/>
      <c r="I83" s="27" t="s">
        <v>170</v>
      </c>
      <c r="J83" s="99"/>
      <c r="K83" s="103">
        <v>100</v>
      </c>
      <c r="L83" s="198"/>
      <c r="M83" s="188"/>
    </row>
    <row r="84" spans="1:13" ht="13.5" thickBot="1">
      <c r="A84" s="190" t="s">
        <v>142</v>
      </c>
      <c r="B84" s="191"/>
      <c r="C84" s="192"/>
      <c r="D84" s="199">
        <f>SUM(G85:G87)</f>
        <v>121.9</v>
      </c>
      <c r="E84" s="200"/>
      <c r="F84" s="200"/>
      <c r="G84" s="201"/>
      <c r="H84" s="199">
        <f>SUM(K85:K87)</f>
        <v>201.2</v>
      </c>
      <c r="I84" s="200"/>
      <c r="J84" s="200"/>
      <c r="K84" s="201"/>
      <c r="L84" s="196">
        <f>D84+H84</f>
        <v>323.1</v>
      </c>
      <c r="M84" s="187">
        <v>20</v>
      </c>
    </row>
    <row r="85" spans="1:13" ht="12.75">
      <c r="A85" s="88" t="s">
        <v>56</v>
      </c>
      <c r="B85" s="92" t="s">
        <v>167</v>
      </c>
      <c r="C85" s="89" t="s">
        <v>58</v>
      </c>
      <c r="D85" s="97">
        <v>5</v>
      </c>
      <c r="E85" s="99">
        <v>63.9</v>
      </c>
      <c r="F85" s="102">
        <f>E85-47</f>
        <v>16.9</v>
      </c>
      <c r="G85" s="100">
        <f>F85+D85</f>
        <v>21.9</v>
      </c>
      <c r="H85" s="97"/>
      <c r="I85" s="27" t="s">
        <v>170</v>
      </c>
      <c r="J85" s="99"/>
      <c r="K85" s="103">
        <v>100</v>
      </c>
      <c r="L85" s="197"/>
      <c r="M85" s="189"/>
    </row>
    <row r="86" spans="1:13" ht="12.75">
      <c r="A86" s="67" t="s">
        <v>54</v>
      </c>
      <c r="B86" s="71" t="s">
        <v>166</v>
      </c>
      <c r="C86" s="34" t="s">
        <v>55</v>
      </c>
      <c r="D86" s="97"/>
      <c r="E86" s="27" t="s">
        <v>170</v>
      </c>
      <c r="F86" s="102"/>
      <c r="G86" s="103">
        <v>100</v>
      </c>
      <c r="H86" s="97"/>
      <c r="I86" s="27" t="s">
        <v>170</v>
      </c>
      <c r="J86" s="99"/>
      <c r="K86" s="103">
        <v>100</v>
      </c>
      <c r="L86" s="197"/>
      <c r="M86" s="189"/>
    </row>
    <row r="87" spans="1:13" ht="13.5" thickBot="1">
      <c r="A87" s="90" t="s">
        <v>124</v>
      </c>
      <c r="B87" s="93" t="s">
        <v>99</v>
      </c>
      <c r="C87" s="91" t="s">
        <v>125</v>
      </c>
      <c r="D87" s="113">
        <v>0</v>
      </c>
      <c r="E87" s="99">
        <v>43.8</v>
      </c>
      <c r="F87" s="107">
        <v>0</v>
      </c>
      <c r="G87" s="103">
        <f>F87+D87</f>
        <v>0</v>
      </c>
      <c r="H87" s="97">
        <v>0</v>
      </c>
      <c r="I87" s="99">
        <v>43.2</v>
      </c>
      <c r="J87" s="99">
        <f>I87-42</f>
        <v>1.2000000000000028</v>
      </c>
      <c r="K87" s="100">
        <f>J87+H87</f>
        <v>1.2000000000000028</v>
      </c>
      <c r="L87" s="198"/>
      <c r="M87" s="188"/>
    </row>
    <row r="88" spans="1:13" ht="13.5" thickBot="1">
      <c r="A88" s="190" t="s">
        <v>32</v>
      </c>
      <c r="B88" s="191"/>
      <c r="C88" s="192"/>
      <c r="D88" s="193">
        <f>G89+G90+G91</f>
        <v>205</v>
      </c>
      <c r="E88" s="194"/>
      <c r="F88" s="194"/>
      <c r="G88" s="195"/>
      <c r="H88" s="199">
        <f>K89+K90+K91</f>
        <v>127.9</v>
      </c>
      <c r="I88" s="200"/>
      <c r="J88" s="200"/>
      <c r="K88" s="201"/>
      <c r="L88" s="196">
        <f>D88+H88</f>
        <v>332.9</v>
      </c>
      <c r="M88" s="187">
        <v>21</v>
      </c>
    </row>
    <row r="89" spans="1:13" ht="12.75">
      <c r="A89" s="88" t="s">
        <v>28</v>
      </c>
      <c r="B89" s="92" t="s">
        <v>33</v>
      </c>
      <c r="C89" s="89" t="s">
        <v>34</v>
      </c>
      <c r="D89" s="113">
        <v>5</v>
      </c>
      <c r="E89" s="99">
        <v>41.6</v>
      </c>
      <c r="F89" s="107">
        <v>0</v>
      </c>
      <c r="G89" s="103">
        <f>F89+D89</f>
        <v>5</v>
      </c>
      <c r="H89" s="97">
        <v>5</v>
      </c>
      <c r="I89" s="99">
        <v>46.9</v>
      </c>
      <c r="J89" s="99">
        <f>I89-42</f>
        <v>4.899999999999999</v>
      </c>
      <c r="K89" s="100">
        <f>J89+H89</f>
        <v>9.899999999999999</v>
      </c>
      <c r="L89" s="197"/>
      <c r="M89" s="189"/>
    </row>
    <row r="90" spans="1:13" ht="12.75">
      <c r="A90" s="67" t="s">
        <v>28</v>
      </c>
      <c r="B90" s="71" t="s">
        <v>165</v>
      </c>
      <c r="C90" s="34" t="s">
        <v>123</v>
      </c>
      <c r="D90" s="113"/>
      <c r="E90" s="27" t="s">
        <v>170</v>
      </c>
      <c r="F90" s="107"/>
      <c r="G90" s="103">
        <v>100</v>
      </c>
      <c r="H90" s="97"/>
      <c r="I90" s="27" t="s">
        <v>170</v>
      </c>
      <c r="J90" s="99"/>
      <c r="K90" s="103">
        <v>100</v>
      </c>
      <c r="L90" s="197"/>
      <c r="M90" s="189"/>
    </row>
    <row r="91" spans="1:13" ht="13.5" thickBot="1">
      <c r="A91" s="90" t="s">
        <v>121</v>
      </c>
      <c r="B91" s="93" t="s">
        <v>75</v>
      </c>
      <c r="C91" s="91" t="s">
        <v>122</v>
      </c>
      <c r="D91" s="113"/>
      <c r="E91" s="27" t="s">
        <v>170</v>
      </c>
      <c r="F91" s="107"/>
      <c r="G91" s="103">
        <v>100</v>
      </c>
      <c r="H91" s="97">
        <v>5</v>
      </c>
      <c r="I91" s="99">
        <v>55</v>
      </c>
      <c r="J91" s="107">
        <f>I91-42</f>
        <v>13</v>
      </c>
      <c r="K91" s="103">
        <f>J91+H91</f>
        <v>18</v>
      </c>
      <c r="L91" s="198"/>
      <c r="M91" s="188"/>
    </row>
    <row r="92" spans="1:13" ht="13.5" thickBot="1">
      <c r="A92" s="190" t="s">
        <v>95</v>
      </c>
      <c r="B92" s="191"/>
      <c r="C92" s="192"/>
      <c r="D92" s="193">
        <f>SUM(G93:G95)</f>
        <v>230</v>
      </c>
      <c r="E92" s="194"/>
      <c r="F92" s="194"/>
      <c r="G92" s="195"/>
      <c r="H92" s="193">
        <f>SUM(K93:K95)</f>
        <v>128</v>
      </c>
      <c r="I92" s="194"/>
      <c r="J92" s="194"/>
      <c r="K92" s="195"/>
      <c r="L92" s="196">
        <f>D92+H92</f>
        <v>358</v>
      </c>
      <c r="M92" s="187">
        <v>22</v>
      </c>
    </row>
    <row r="93" spans="1:13" ht="12.75">
      <c r="A93" s="88" t="s">
        <v>27</v>
      </c>
      <c r="B93" s="92" t="s">
        <v>161</v>
      </c>
      <c r="C93" s="89" t="s">
        <v>162</v>
      </c>
      <c r="D93" s="58"/>
      <c r="E93" s="27" t="s">
        <v>170</v>
      </c>
      <c r="F93" s="41"/>
      <c r="G93" s="103">
        <v>100</v>
      </c>
      <c r="H93" s="97">
        <v>0</v>
      </c>
      <c r="I93" s="99">
        <v>58.8</v>
      </c>
      <c r="J93" s="99">
        <f>I93-42</f>
        <v>16.799999999999997</v>
      </c>
      <c r="K93" s="100">
        <f>J93+H93</f>
        <v>16.799999999999997</v>
      </c>
      <c r="L93" s="197"/>
      <c r="M93" s="189"/>
    </row>
    <row r="94" spans="1:13" ht="12.75">
      <c r="A94" s="67" t="s">
        <v>56</v>
      </c>
      <c r="B94" s="71" t="s">
        <v>99</v>
      </c>
      <c r="C94" s="34" t="s">
        <v>126</v>
      </c>
      <c r="D94" s="113">
        <v>10</v>
      </c>
      <c r="E94" s="99">
        <v>67</v>
      </c>
      <c r="F94" s="107">
        <f>E94-47</f>
        <v>20</v>
      </c>
      <c r="G94" s="103">
        <f>F94+D94</f>
        <v>30</v>
      </c>
      <c r="H94" s="97"/>
      <c r="I94" s="27" t="s">
        <v>170</v>
      </c>
      <c r="J94" s="107"/>
      <c r="K94" s="103">
        <v>100</v>
      </c>
      <c r="L94" s="197"/>
      <c r="M94" s="189"/>
    </row>
    <row r="95" spans="1:13" ht="13.5" thickBot="1">
      <c r="A95" s="90" t="s">
        <v>26</v>
      </c>
      <c r="B95" s="93" t="s">
        <v>75</v>
      </c>
      <c r="C95" s="91" t="s">
        <v>76</v>
      </c>
      <c r="D95" s="113"/>
      <c r="E95" s="27" t="s">
        <v>170</v>
      </c>
      <c r="F95" s="99"/>
      <c r="G95" s="103">
        <v>100</v>
      </c>
      <c r="H95" s="97">
        <v>0</v>
      </c>
      <c r="I95" s="99">
        <v>53.2</v>
      </c>
      <c r="J95" s="99">
        <f>I95-42</f>
        <v>11.200000000000003</v>
      </c>
      <c r="K95" s="100">
        <f>J95+H95</f>
        <v>11.200000000000003</v>
      </c>
      <c r="L95" s="198"/>
      <c r="M95" s="188"/>
    </row>
    <row r="96" spans="1:13" ht="13.5" thickBot="1">
      <c r="A96" s="190" t="s">
        <v>91</v>
      </c>
      <c r="B96" s="191"/>
      <c r="C96" s="192"/>
      <c r="D96" s="193">
        <f>SUM(G97:G99)</f>
        <v>205</v>
      </c>
      <c r="E96" s="194"/>
      <c r="F96" s="194"/>
      <c r="G96" s="195"/>
      <c r="H96" s="193">
        <f>SUM(K97:K99)</f>
        <v>300</v>
      </c>
      <c r="I96" s="194"/>
      <c r="J96" s="194"/>
      <c r="K96" s="195"/>
      <c r="L96" s="196">
        <f>D96+H96</f>
        <v>505</v>
      </c>
      <c r="M96" s="187">
        <v>23</v>
      </c>
    </row>
    <row r="97" spans="1:13" ht="12.75">
      <c r="A97" s="88" t="s">
        <v>18</v>
      </c>
      <c r="B97" s="92" t="s">
        <v>81</v>
      </c>
      <c r="C97" s="89" t="s">
        <v>82</v>
      </c>
      <c r="D97" s="113"/>
      <c r="E97" s="27" t="s">
        <v>170</v>
      </c>
      <c r="F97" s="99"/>
      <c r="G97" s="103">
        <v>100</v>
      </c>
      <c r="H97" s="97"/>
      <c r="I97" s="27" t="s">
        <v>170</v>
      </c>
      <c r="J97" s="99"/>
      <c r="K97" s="103">
        <v>100</v>
      </c>
      <c r="L97" s="197"/>
      <c r="M97" s="189"/>
    </row>
    <row r="98" spans="1:13" ht="12.75">
      <c r="A98" s="67" t="s">
        <v>19</v>
      </c>
      <c r="B98" s="71" t="s">
        <v>86</v>
      </c>
      <c r="C98" s="34" t="s">
        <v>80</v>
      </c>
      <c r="D98" s="113">
        <v>5</v>
      </c>
      <c r="E98" s="99">
        <v>41.1</v>
      </c>
      <c r="F98" s="107">
        <v>0</v>
      </c>
      <c r="G98" s="103">
        <f>F98+D98</f>
        <v>5</v>
      </c>
      <c r="H98" s="97"/>
      <c r="I98" s="27" t="s">
        <v>170</v>
      </c>
      <c r="J98" s="99"/>
      <c r="K98" s="103">
        <v>100</v>
      </c>
      <c r="L98" s="197"/>
      <c r="M98" s="189"/>
    </row>
    <row r="99" spans="1:13" ht="13.5" thickBot="1">
      <c r="A99" s="90" t="s">
        <v>27</v>
      </c>
      <c r="B99" s="93" t="s">
        <v>59</v>
      </c>
      <c r="C99" s="91" t="s">
        <v>60</v>
      </c>
      <c r="D99" s="124"/>
      <c r="E99" s="47" t="s">
        <v>170</v>
      </c>
      <c r="F99" s="133"/>
      <c r="G99" s="128">
        <v>100</v>
      </c>
      <c r="H99" s="124"/>
      <c r="I99" s="47" t="s">
        <v>170</v>
      </c>
      <c r="J99" s="125"/>
      <c r="K99" s="128">
        <v>100</v>
      </c>
      <c r="L99" s="198"/>
      <c r="M99" s="188"/>
    </row>
  </sheetData>
  <mergeCells count="123">
    <mergeCell ref="M72:M75"/>
    <mergeCell ref="A72:C72"/>
    <mergeCell ref="D72:G72"/>
    <mergeCell ref="H72:K72"/>
    <mergeCell ref="L72:L75"/>
    <mergeCell ref="M44:M47"/>
    <mergeCell ref="A76:C76"/>
    <mergeCell ref="D76:G76"/>
    <mergeCell ref="H76:K76"/>
    <mergeCell ref="L76:L79"/>
    <mergeCell ref="M76:M79"/>
    <mergeCell ref="A44:C44"/>
    <mergeCell ref="D44:G44"/>
    <mergeCell ref="H44:K44"/>
    <mergeCell ref="L44:L47"/>
    <mergeCell ref="M40:M43"/>
    <mergeCell ref="A60:C60"/>
    <mergeCell ref="D60:G60"/>
    <mergeCell ref="H60:K60"/>
    <mergeCell ref="L60:L63"/>
    <mergeCell ref="M60:M63"/>
    <mergeCell ref="A40:C40"/>
    <mergeCell ref="D40:G40"/>
    <mergeCell ref="H40:K40"/>
    <mergeCell ref="L40:L43"/>
    <mergeCell ref="M12:M15"/>
    <mergeCell ref="A20:C20"/>
    <mergeCell ref="D20:G20"/>
    <mergeCell ref="H20:K20"/>
    <mergeCell ref="L20:L23"/>
    <mergeCell ref="M20:M23"/>
    <mergeCell ref="A12:C12"/>
    <mergeCell ref="D12:G12"/>
    <mergeCell ref="H12:K12"/>
    <mergeCell ref="L12:L15"/>
    <mergeCell ref="M8:M11"/>
    <mergeCell ref="A32:C32"/>
    <mergeCell ref="D32:G32"/>
    <mergeCell ref="H32:K32"/>
    <mergeCell ref="L32:L35"/>
    <mergeCell ref="M32:M35"/>
    <mergeCell ref="A8:C8"/>
    <mergeCell ref="D8:G8"/>
    <mergeCell ref="H8:K8"/>
    <mergeCell ref="L8:L11"/>
    <mergeCell ref="M68:M71"/>
    <mergeCell ref="A64:C64"/>
    <mergeCell ref="D64:G64"/>
    <mergeCell ref="H64:K64"/>
    <mergeCell ref="L64:L67"/>
    <mergeCell ref="M64:M67"/>
    <mergeCell ref="A68:C68"/>
    <mergeCell ref="D68:G68"/>
    <mergeCell ref="H68:K68"/>
    <mergeCell ref="L68:L71"/>
    <mergeCell ref="M56:M59"/>
    <mergeCell ref="A36:C36"/>
    <mergeCell ref="D36:G36"/>
    <mergeCell ref="H36:K36"/>
    <mergeCell ref="L36:L39"/>
    <mergeCell ref="M36:M39"/>
    <mergeCell ref="A56:C56"/>
    <mergeCell ref="D56:G56"/>
    <mergeCell ref="H56:K56"/>
    <mergeCell ref="L56:L59"/>
    <mergeCell ref="M92:M95"/>
    <mergeCell ref="A52:C52"/>
    <mergeCell ref="D52:G52"/>
    <mergeCell ref="H52:K52"/>
    <mergeCell ref="L52:L55"/>
    <mergeCell ref="M52:M55"/>
    <mergeCell ref="A92:C92"/>
    <mergeCell ref="D92:G92"/>
    <mergeCell ref="H92:K92"/>
    <mergeCell ref="L92:L95"/>
    <mergeCell ref="M84:M87"/>
    <mergeCell ref="A96:C96"/>
    <mergeCell ref="D96:G96"/>
    <mergeCell ref="H96:K96"/>
    <mergeCell ref="L96:L99"/>
    <mergeCell ref="M96:M99"/>
    <mergeCell ref="A84:C84"/>
    <mergeCell ref="D84:G84"/>
    <mergeCell ref="H84:K84"/>
    <mergeCell ref="L84:L87"/>
    <mergeCell ref="M80:M83"/>
    <mergeCell ref="A24:C24"/>
    <mergeCell ref="D24:G24"/>
    <mergeCell ref="H24:K24"/>
    <mergeCell ref="L24:L27"/>
    <mergeCell ref="M24:M27"/>
    <mergeCell ref="A80:C80"/>
    <mergeCell ref="D80:G80"/>
    <mergeCell ref="H80:K80"/>
    <mergeCell ref="L80:L83"/>
    <mergeCell ref="M28:M31"/>
    <mergeCell ref="A48:C48"/>
    <mergeCell ref="D48:G48"/>
    <mergeCell ref="H48:K48"/>
    <mergeCell ref="L48:L51"/>
    <mergeCell ref="M48:M51"/>
    <mergeCell ref="A28:C28"/>
    <mergeCell ref="D28:G28"/>
    <mergeCell ref="H28:K28"/>
    <mergeCell ref="L28:L31"/>
    <mergeCell ref="M88:M91"/>
    <mergeCell ref="A16:C16"/>
    <mergeCell ref="D16:G16"/>
    <mergeCell ref="H16:K16"/>
    <mergeCell ref="L16:L19"/>
    <mergeCell ref="M16:M19"/>
    <mergeCell ref="A88:C88"/>
    <mergeCell ref="D88:G88"/>
    <mergeCell ref="H88:K88"/>
    <mergeCell ref="L88:L91"/>
    <mergeCell ref="A6:A7"/>
    <mergeCell ref="C6:C7"/>
    <mergeCell ref="B6:B7"/>
    <mergeCell ref="A1:C2"/>
    <mergeCell ref="D6:G6"/>
    <mergeCell ref="H6:K6"/>
    <mergeCell ref="L6:L7"/>
    <mergeCell ref="M6:M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Кудрин Антон</dc:creator>
  <cp:keywords/>
  <dc:description/>
  <cp:lastModifiedBy>админ</cp:lastModifiedBy>
  <cp:lastPrinted>2007-11-06T20:48:49Z</cp:lastPrinted>
  <dcterms:created xsi:type="dcterms:W3CDTF">2007-10-25T09:39:02Z</dcterms:created>
  <dcterms:modified xsi:type="dcterms:W3CDTF">2007-11-11T17:16:30Z</dcterms:modified>
  <cp:category/>
  <cp:version/>
  <cp:contentType/>
  <cp:contentStatus/>
</cp:coreProperties>
</file>