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Новички" sheetId="1" r:id="rId1"/>
    <sheet name="Прогресс" sheetId="2" r:id="rId2"/>
    <sheet name="Открытый Точность" sheetId="3" r:id="rId3"/>
    <sheet name="Открытый Дальность" sheetId="4" r:id="rId4"/>
  </sheets>
  <definedNames/>
  <calcPr fullCalcOnLoad="1" refMode="R1C1"/>
</workbook>
</file>

<file path=xl/sharedStrings.xml><?xml version="1.0" encoding="utf-8"?>
<sst xmlns="http://schemas.openxmlformats.org/spreadsheetml/2006/main" count="273" uniqueCount="117">
  <si>
    <t>№</t>
  </si>
  <si>
    <t>Спортсмен</t>
  </si>
  <si>
    <t>Собака</t>
  </si>
  <si>
    <t>Фамилия</t>
  </si>
  <si>
    <t>Имя</t>
  </si>
  <si>
    <t>Кличка</t>
  </si>
  <si>
    <t>Краткое имя</t>
  </si>
  <si>
    <t>Порода</t>
  </si>
  <si>
    <t>Ганеева</t>
  </si>
  <si>
    <t>Светлана</t>
  </si>
  <si>
    <t>Арт Филисити Матисс</t>
  </si>
  <si>
    <t>Монтик</t>
  </si>
  <si>
    <t>Шелти</t>
  </si>
  <si>
    <t>Бордер колли</t>
  </si>
  <si>
    <t xml:space="preserve">Дружинина </t>
  </si>
  <si>
    <t>Ольга</t>
  </si>
  <si>
    <t>Багратион</t>
  </si>
  <si>
    <t>Багри</t>
  </si>
  <si>
    <t>Тервюрен</t>
  </si>
  <si>
    <t>Евдокимова</t>
  </si>
  <si>
    <t>Радислава</t>
  </si>
  <si>
    <t>Шумахер</t>
  </si>
  <si>
    <t>Нео</t>
  </si>
  <si>
    <t>малинуа</t>
  </si>
  <si>
    <t>Юлия</t>
  </si>
  <si>
    <t xml:space="preserve">Бордер колли </t>
  </si>
  <si>
    <t>Папко</t>
  </si>
  <si>
    <t>Татьяна</t>
  </si>
  <si>
    <t>Брайт Би</t>
  </si>
  <si>
    <t>Би</t>
  </si>
  <si>
    <t>GameSpirit</t>
  </si>
  <si>
    <t>Эни</t>
  </si>
  <si>
    <t>Пепеляева</t>
  </si>
  <si>
    <t>Екатерина</t>
  </si>
  <si>
    <t>Бьянка</t>
  </si>
  <si>
    <t>Спаниель</t>
  </si>
  <si>
    <t>Семина</t>
  </si>
  <si>
    <t>Мамба</t>
  </si>
  <si>
    <t>Солодкина</t>
  </si>
  <si>
    <t>Анна</t>
  </si>
  <si>
    <t>Стрелка</t>
  </si>
  <si>
    <t>Метис</t>
  </si>
  <si>
    <t xml:space="preserve">Стерлягова </t>
  </si>
  <si>
    <t>Ксения</t>
  </si>
  <si>
    <t>Визу Вир</t>
  </si>
  <si>
    <t>Виза</t>
  </si>
  <si>
    <t>Ирина</t>
  </si>
  <si>
    <t>Шадрина</t>
  </si>
  <si>
    <t>Шерлок Холмс</t>
  </si>
  <si>
    <t>Шерлок</t>
  </si>
  <si>
    <t>Вельштерьер</t>
  </si>
  <si>
    <t>Жером</t>
  </si>
  <si>
    <t>Жора</t>
  </si>
  <si>
    <t>Ирл.терьер</t>
  </si>
  <si>
    <t>Шулятьев</t>
  </si>
  <si>
    <t>Виктор</t>
  </si>
  <si>
    <t>Гамбит</t>
  </si>
  <si>
    <t>н/о</t>
  </si>
  <si>
    <t>Рейтинг по фризби Класс: Прогресс</t>
  </si>
  <si>
    <t>Рейтинг по фризби. Класс: Новички</t>
  </si>
  <si>
    <t>Лаптев</t>
  </si>
  <si>
    <t>Роман</t>
  </si>
  <si>
    <t>Амазонка</t>
  </si>
  <si>
    <t>Носкова</t>
  </si>
  <si>
    <t>Зора</t>
  </si>
  <si>
    <t>Н/о</t>
  </si>
  <si>
    <t>Аляева</t>
  </si>
  <si>
    <t>Ася</t>
  </si>
  <si>
    <t>лабрадор</t>
  </si>
  <si>
    <t>Арчи</t>
  </si>
  <si>
    <t>Чазова</t>
  </si>
  <si>
    <t>Александра</t>
  </si>
  <si>
    <t>Артемон</t>
  </si>
  <si>
    <t>метис</t>
  </si>
  <si>
    <t>Костарева</t>
  </si>
  <si>
    <t>Нелли</t>
  </si>
  <si>
    <t>Василиса</t>
  </si>
  <si>
    <t>б/пудель</t>
  </si>
  <si>
    <t>Базанова</t>
  </si>
  <si>
    <t>Дина</t>
  </si>
  <si>
    <t>пудель</t>
  </si>
  <si>
    <t>Унита</t>
  </si>
  <si>
    <t>Калекина</t>
  </si>
  <si>
    <t>Шкода</t>
  </si>
  <si>
    <t>Макурина</t>
  </si>
  <si>
    <t>Анастасия</t>
  </si>
  <si>
    <t>Амелия</t>
  </si>
  <si>
    <t>гл/ф</t>
  </si>
  <si>
    <t>Вдовиченко</t>
  </si>
  <si>
    <t>Галина</t>
  </si>
  <si>
    <t>Гера</t>
  </si>
  <si>
    <t>Мохова</t>
  </si>
  <si>
    <t>Юла</t>
  </si>
  <si>
    <t xml:space="preserve">Исламов </t>
  </si>
  <si>
    <t>Меньшенина</t>
  </si>
  <si>
    <t>Алена</t>
  </si>
  <si>
    <t>Арвен</t>
  </si>
  <si>
    <t>Джера</t>
  </si>
  <si>
    <t>Лядова</t>
  </si>
  <si>
    <t>Яся</t>
  </si>
  <si>
    <t>7</t>
  </si>
  <si>
    <t>Рысенкова</t>
  </si>
  <si>
    <t>Престиж</t>
  </si>
  <si>
    <t>8</t>
  </si>
  <si>
    <t>Широчкин</t>
  </si>
  <si>
    <t>Александр</t>
  </si>
  <si>
    <t>Акелла</t>
  </si>
  <si>
    <t>Дана</t>
  </si>
  <si>
    <t>Тори</t>
  </si>
  <si>
    <t>Итого 2009г.</t>
  </si>
  <si>
    <t>пол</t>
  </si>
  <si>
    <t>ж</t>
  </si>
  <si>
    <t>м</t>
  </si>
  <si>
    <t>10</t>
  </si>
  <si>
    <t>9</t>
  </si>
  <si>
    <t>Рейтинг по фризби. Открытый класс. Дальность</t>
  </si>
  <si>
    <t>Рейтинг по фризби. Открытый класс. Точность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</si>
</sst>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2" borderId="3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2" borderId="6" xfId="0" applyNumberFormat="1" applyFont="1" applyFill="1" applyBorder="1" applyAlignment="1">
      <alignment horizontal="center"/>
    </xf>
    <xf numFmtId="0" fontId="2" fillId="2" borderId="36" xfId="0" applyNumberFormat="1" applyFont="1" applyFill="1" applyBorder="1" applyAlignment="1">
      <alignment horizontal="center"/>
    </xf>
    <xf numFmtId="0" fontId="2" fillId="2" borderId="27" xfId="0" applyNumberFormat="1" applyFont="1" applyFill="1" applyBorder="1" applyAlignment="1">
      <alignment/>
    </xf>
    <xf numFmtId="0" fontId="2" fillId="2" borderId="26" xfId="0" applyNumberFormat="1" applyFont="1" applyFill="1" applyBorder="1" applyAlignment="1">
      <alignment horizontal="center"/>
    </xf>
    <xf numFmtId="0" fontId="2" fillId="2" borderId="27" xfId="0" applyNumberFormat="1" applyFont="1" applyFill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2" fillId="2" borderId="32" xfId="0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2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2" borderId="2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4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4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4.375" style="0" customWidth="1"/>
    <col min="2" max="2" width="14.00390625" style="0" customWidth="1"/>
    <col min="3" max="3" width="15.375" style="0" customWidth="1"/>
    <col min="4" max="4" width="13.25390625" style="0" customWidth="1"/>
    <col min="5" max="5" width="11.75390625" style="0" hidden="1" customWidth="1"/>
    <col min="6" max="6" width="12.75390625" style="0" customWidth="1"/>
    <col min="7" max="9" width="10.125" style="0" bestFit="1" customWidth="1"/>
    <col min="10" max="10" width="11.625" style="0" customWidth="1"/>
  </cols>
  <sheetData>
    <row r="1" spans="1:10" ht="12.75">
      <c r="A1" s="85" t="s">
        <v>59</v>
      </c>
      <c r="B1" s="85"/>
      <c r="C1" s="85"/>
      <c r="D1" s="85"/>
      <c r="E1" s="85"/>
      <c r="F1" s="85"/>
      <c r="G1" s="85"/>
      <c r="H1" s="85"/>
      <c r="I1" s="85"/>
      <c r="J1" s="85"/>
    </row>
    <row r="2" ht="7.5" customHeight="1" thickBot="1"/>
    <row r="3" spans="1:10" ht="12.75">
      <c r="A3" s="88" t="s">
        <v>0</v>
      </c>
      <c r="B3" s="79" t="s">
        <v>1</v>
      </c>
      <c r="C3" s="80"/>
      <c r="D3" s="81" t="s">
        <v>2</v>
      </c>
      <c r="E3" s="82"/>
      <c r="F3" s="82"/>
      <c r="G3" s="83">
        <v>39976</v>
      </c>
      <c r="H3" s="83">
        <v>40048</v>
      </c>
      <c r="I3" s="83">
        <v>40139</v>
      </c>
      <c r="J3" s="86" t="s">
        <v>109</v>
      </c>
    </row>
    <row r="4" spans="1:10" ht="12.75" customHeight="1" thickBot="1">
      <c r="A4" s="89"/>
      <c r="B4" s="1" t="s">
        <v>3</v>
      </c>
      <c r="C4" s="2" t="s">
        <v>4</v>
      </c>
      <c r="D4" s="3" t="s">
        <v>5</v>
      </c>
      <c r="E4" s="4" t="s">
        <v>6</v>
      </c>
      <c r="F4" s="5" t="s">
        <v>7</v>
      </c>
      <c r="G4" s="84"/>
      <c r="H4" s="84"/>
      <c r="I4" s="84"/>
      <c r="J4" s="87"/>
    </row>
    <row r="5" spans="1:10" ht="12.75" customHeight="1">
      <c r="A5" s="6"/>
      <c r="B5" s="7" t="s">
        <v>47</v>
      </c>
      <c r="C5" s="8" t="s">
        <v>9</v>
      </c>
      <c r="D5" s="9" t="s">
        <v>51</v>
      </c>
      <c r="E5" s="10" t="s">
        <v>52</v>
      </c>
      <c r="F5" s="8" t="s">
        <v>53</v>
      </c>
      <c r="G5" s="35">
        <f>8*1.5</f>
        <v>12</v>
      </c>
      <c r="H5" s="35">
        <f>9*1.5</f>
        <v>13.5</v>
      </c>
      <c r="I5" s="35">
        <f>10*1.5</f>
        <v>15</v>
      </c>
      <c r="J5" s="37">
        <f aca="true" t="shared" si="0" ref="J5:J20">G5+H5+I5</f>
        <v>40.5</v>
      </c>
    </row>
    <row r="6" spans="1:10" ht="12.75" customHeight="1">
      <c r="A6" s="6"/>
      <c r="B6" s="7" t="s">
        <v>66</v>
      </c>
      <c r="C6" s="8" t="s">
        <v>24</v>
      </c>
      <c r="D6" s="9" t="s">
        <v>69</v>
      </c>
      <c r="E6" s="10"/>
      <c r="F6" s="8" t="s">
        <v>68</v>
      </c>
      <c r="G6" s="35">
        <f>9*1.5</f>
        <v>13.5</v>
      </c>
      <c r="H6" s="35">
        <f>5*1.5</f>
        <v>7.5</v>
      </c>
      <c r="I6" s="35">
        <f>8*1.5</f>
        <v>12</v>
      </c>
      <c r="J6" s="37">
        <f t="shared" si="0"/>
        <v>33</v>
      </c>
    </row>
    <row r="7" spans="1:10" ht="12.75" customHeight="1">
      <c r="A7" s="6"/>
      <c r="B7" s="7" t="s">
        <v>8</v>
      </c>
      <c r="C7" s="8" t="s">
        <v>9</v>
      </c>
      <c r="D7" s="9" t="s">
        <v>10</v>
      </c>
      <c r="E7" s="10" t="s">
        <v>11</v>
      </c>
      <c r="F7" s="8" t="s">
        <v>12</v>
      </c>
      <c r="G7" s="35">
        <f>10*1.5</f>
        <v>15</v>
      </c>
      <c r="H7" s="35">
        <f>10*1.5</f>
        <v>15</v>
      </c>
      <c r="I7" s="11"/>
      <c r="J7" s="37">
        <f t="shared" si="0"/>
        <v>30</v>
      </c>
    </row>
    <row r="8" spans="1:10" ht="12.75" customHeight="1">
      <c r="A8" s="6"/>
      <c r="B8" s="7" t="s">
        <v>47</v>
      </c>
      <c r="C8" s="8" t="s">
        <v>9</v>
      </c>
      <c r="D8" s="9" t="s">
        <v>48</v>
      </c>
      <c r="E8" s="10" t="s">
        <v>49</v>
      </c>
      <c r="F8" s="8" t="s">
        <v>50</v>
      </c>
      <c r="G8" s="35">
        <f>6*1.5</f>
        <v>9</v>
      </c>
      <c r="H8" s="35">
        <f>6*1.5</f>
        <v>9</v>
      </c>
      <c r="I8" s="35">
        <f>5*1.5</f>
        <v>7.5</v>
      </c>
      <c r="J8" s="37">
        <f t="shared" si="0"/>
        <v>25.5</v>
      </c>
    </row>
    <row r="9" spans="1:10" ht="12.75" customHeight="1">
      <c r="A9" s="6"/>
      <c r="B9" s="7" t="s">
        <v>66</v>
      </c>
      <c r="C9" s="8" t="s">
        <v>24</v>
      </c>
      <c r="D9" s="9" t="s">
        <v>67</v>
      </c>
      <c r="E9" s="10"/>
      <c r="F9" s="8" t="s">
        <v>68</v>
      </c>
      <c r="G9" s="35">
        <f>4*1.5</f>
        <v>6</v>
      </c>
      <c r="H9" s="35">
        <f>3*1.5</f>
        <v>4.5</v>
      </c>
      <c r="I9" s="35">
        <f>7*1.5</f>
        <v>10.5</v>
      </c>
      <c r="J9" s="37">
        <f t="shared" si="0"/>
        <v>21</v>
      </c>
    </row>
    <row r="10" spans="1:10" ht="12.75" customHeight="1">
      <c r="A10" s="6"/>
      <c r="B10" s="7" t="s">
        <v>82</v>
      </c>
      <c r="C10" s="8" t="s">
        <v>24</v>
      </c>
      <c r="D10" s="9" t="s">
        <v>83</v>
      </c>
      <c r="E10" s="10"/>
      <c r="F10" s="8" t="s">
        <v>68</v>
      </c>
      <c r="G10" s="35">
        <f>7*1.5</f>
        <v>10.5</v>
      </c>
      <c r="H10" s="35">
        <f>2*1.5</f>
        <v>3</v>
      </c>
      <c r="I10" s="11"/>
      <c r="J10" s="37">
        <f t="shared" si="0"/>
        <v>13.5</v>
      </c>
    </row>
    <row r="11" spans="1:10" ht="12.75" customHeight="1">
      <c r="A11" s="6"/>
      <c r="B11" s="12" t="s">
        <v>42</v>
      </c>
      <c r="C11" s="13" t="s">
        <v>43</v>
      </c>
      <c r="D11" s="14" t="s">
        <v>44</v>
      </c>
      <c r="E11" s="15" t="s">
        <v>45</v>
      </c>
      <c r="F11" s="13" t="s">
        <v>23</v>
      </c>
      <c r="G11" s="11"/>
      <c r="H11" s="11"/>
      <c r="I11" s="35">
        <f>9*1.5</f>
        <v>13.5</v>
      </c>
      <c r="J11" s="37">
        <f t="shared" si="0"/>
        <v>13.5</v>
      </c>
    </row>
    <row r="12" spans="1:10" ht="12.75" customHeight="1">
      <c r="A12" s="6"/>
      <c r="B12" s="7" t="s">
        <v>8</v>
      </c>
      <c r="C12" s="8" t="s">
        <v>9</v>
      </c>
      <c r="D12" s="9" t="s">
        <v>106</v>
      </c>
      <c r="E12" s="10"/>
      <c r="F12" s="8" t="s">
        <v>13</v>
      </c>
      <c r="G12" s="11"/>
      <c r="H12" s="35">
        <f>8*1.5</f>
        <v>12</v>
      </c>
      <c r="I12" s="11"/>
      <c r="J12" s="37">
        <f t="shared" si="0"/>
        <v>12</v>
      </c>
    </row>
    <row r="13" spans="1:10" ht="12.75" customHeight="1">
      <c r="A13" s="6"/>
      <c r="B13" s="7" t="s">
        <v>104</v>
      </c>
      <c r="C13" s="8" t="s">
        <v>105</v>
      </c>
      <c r="D13" s="9" t="s">
        <v>107</v>
      </c>
      <c r="E13" s="10"/>
      <c r="F13" s="8" t="s">
        <v>68</v>
      </c>
      <c r="G13" s="11"/>
      <c r="H13" s="35">
        <f>7*1.5</f>
        <v>10.5</v>
      </c>
      <c r="I13" s="11"/>
      <c r="J13" s="37">
        <f t="shared" si="0"/>
        <v>10.5</v>
      </c>
    </row>
    <row r="14" spans="1:10" ht="12.75" customHeight="1">
      <c r="A14" s="6"/>
      <c r="B14" s="7" t="s">
        <v>60</v>
      </c>
      <c r="C14" s="8" t="s">
        <v>61</v>
      </c>
      <c r="D14" s="9" t="s">
        <v>62</v>
      </c>
      <c r="E14" s="10"/>
      <c r="F14" s="8" t="s">
        <v>18</v>
      </c>
      <c r="G14" s="11"/>
      <c r="H14" s="11"/>
      <c r="I14" s="35">
        <f>6*1.5</f>
        <v>9</v>
      </c>
      <c r="J14" s="37">
        <f t="shared" si="0"/>
        <v>9</v>
      </c>
    </row>
    <row r="15" spans="1:10" ht="12.75" customHeight="1">
      <c r="A15" s="6"/>
      <c r="B15" s="7" t="s">
        <v>14</v>
      </c>
      <c r="C15" s="8" t="s">
        <v>15</v>
      </c>
      <c r="D15" s="9" t="s">
        <v>16</v>
      </c>
      <c r="E15" s="10" t="s">
        <v>17</v>
      </c>
      <c r="F15" s="8" t="s">
        <v>18</v>
      </c>
      <c r="G15" s="11"/>
      <c r="H15" s="11"/>
      <c r="I15" s="35">
        <f>5*1.5</f>
        <v>7.5</v>
      </c>
      <c r="J15" s="37">
        <f t="shared" si="0"/>
        <v>7.5</v>
      </c>
    </row>
    <row r="16" spans="1:10" ht="12.75" customHeight="1" thickBot="1">
      <c r="A16" s="16"/>
      <c r="B16" s="17" t="s">
        <v>84</v>
      </c>
      <c r="C16" s="18" t="s">
        <v>85</v>
      </c>
      <c r="D16" s="19" t="s">
        <v>86</v>
      </c>
      <c r="E16" s="20"/>
      <c r="F16" s="18" t="s">
        <v>87</v>
      </c>
      <c r="G16" s="35">
        <f>5*1.5</f>
        <v>7.5</v>
      </c>
      <c r="H16" s="11"/>
      <c r="I16" s="11"/>
      <c r="J16" s="37">
        <f t="shared" si="0"/>
        <v>7.5</v>
      </c>
    </row>
    <row r="17" spans="1:10" ht="12.75" customHeight="1">
      <c r="A17" s="21"/>
      <c r="B17" s="22" t="s">
        <v>82</v>
      </c>
      <c r="C17" s="23" t="s">
        <v>24</v>
      </c>
      <c r="D17" s="23" t="s">
        <v>81</v>
      </c>
      <c r="E17" s="23"/>
      <c r="F17" s="24" t="s">
        <v>68</v>
      </c>
      <c r="G17" s="38">
        <f>3*1.5</f>
        <v>4.5</v>
      </c>
      <c r="H17" s="38">
        <f>1*1.5</f>
        <v>1.5</v>
      </c>
      <c r="I17" s="33"/>
      <c r="J17" s="37">
        <f t="shared" si="0"/>
        <v>6</v>
      </c>
    </row>
    <row r="18" spans="1:10" ht="12.75" customHeight="1">
      <c r="A18" s="25"/>
      <c r="B18" s="9" t="s">
        <v>38</v>
      </c>
      <c r="C18" s="10" t="s">
        <v>39</v>
      </c>
      <c r="D18" s="10" t="s">
        <v>40</v>
      </c>
      <c r="E18" s="10" t="s">
        <v>40</v>
      </c>
      <c r="F18" s="26" t="s">
        <v>41</v>
      </c>
      <c r="G18" s="34"/>
      <c r="H18" s="36">
        <f>4*1.5</f>
        <v>6</v>
      </c>
      <c r="I18" s="34"/>
      <c r="J18" s="37">
        <f t="shared" si="0"/>
        <v>6</v>
      </c>
    </row>
    <row r="19" spans="1:10" ht="12.75" customHeight="1">
      <c r="A19" s="25"/>
      <c r="B19" s="9" t="s">
        <v>63</v>
      </c>
      <c r="C19" s="10" t="s">
        <v>15</v>
      </c>
      <c r="D19" s="10" t="s">
        <v>64</v>
      </c>
      <c r="E19" s="10"/>
      <c r="F19" s="26" t="s">
        <v>65</v>
      </c>
      <c r="G19" s="34"/>
      <c r="H19" s="34"/>
      <c r="I19" s="36">
        <f>3*1.5</f>
        <v>4.5</v>
      </c>
      <c r="J19" s="37">
        <f t="shared" si="0"/>
        <v>4.5</v>
      </c>
    </row>
    <row r="20" spans="1:10" ht="12.75" customHeight="1">
      <c r="A20" s="25"/>
      <c r="B20" s="9" t="s">
        <v>70</v>
      </c>
      <c r="C20" s="10" t="s">
        <v>71</v>
      </c>
      <c r="D20" s="10" t="s">
        <v>72</v>
      </c>
      <c r="E20" s="10"/>
      <c r="F20" s="26" t="s">
        <v>73</v>
      </c>
      <c r="G20" s="34"/>
      <c r="H20" s="34"/>
      <c r="I20" s="36">
        <f>3*1.5</f>
        <v>4.5</v>
      </c>
      <c r="J20" s="37">
        <f t="shared" si="0"/>
        <v>4.5</v>
      </c>
    </row>
    <row r="21" ht="13.5" customHeight="1"/>
    <row r="22" ht="13.5" customHeight="1"/>
  </sheetData>
  <mergeCells count="8">
    <mergeCell ref="B3:C3"/>
    <mergeCell ref="D3:F3"/>
    <mergeCell ref="G3:G4"/>
    <mergeCell ref="A1:J1"/>
    <mergeCell ref="J3:J4"/>
    <mergeCell ref="H3:H4"/>
    <mergeCell ref="I3:I4"/>
    <mergeCell ref="A3:A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17" sqref="F17"/>
    </sheetView>
  </sheetViews>
  <sheetFormatPr defaultColWidth="9.00390625" defaultRowHeight="12.75"/>
  <cols>
    <col min="1" max="1" width="4.375" style="0" customWidth="1"/>
    <col min="2" max="2" width="14.00390625" style="0" customWidth="1"/>
    <col min="3" max="3" width="10.625" style="0" customWidth="1"/>
    <col min="4" max="4" width="13.25390625" style="0" customWidth="1"/>
    <col min="5" max="5" width="11.75390625" style="0" hidden="1" customWidth="1"/>
    <col min="6" max="6" width="13.125" style="0" customWidth="1"/>
    <col min="7" max="9" width="10.125" style="0" bestFit="1" customWidth="1"/>
    <col min="10" max="10" width="11.375" style="0" customWidth="1"/>
  </cols>
  <sheetData>
    <row r="1" spans="1:10" ht="12.75">
      <c r="A1" s="85" t="s">
        <v>58</v>
      </c>
      <c r="B1" s="85"/>
      <c r="C1" s="85"/>
      <c r="D1" s="85"/>
      <c r="E1" s="85"/>
      <c r="F1" s="85"/>
      <c r="G1" s="85"/>
      <c r="H1" s="85"/>
      <c r="I1" s="85"/>
      <c r="J1" s="85"/>
    </row>
    <row r="2" ht="7.5" customHeight="1" thickBot="1"/>
    <row r="3" spans="1:10" ht="12.75">
      <c r="A3" s="88" t="s">
        <v>0</v>
      </c>
      <c r="B3" s="79" t="s">
        <v>1</v>
      </c>
      <c r="C3" s="80"/>
      <c r="D3" s="81" t="s">
        <v>2</v>
      </c>
      <c r="E3" s="82"/>
      <c r="F3" s="82"/>
      <c r="G3" s="83">
        <v>39976</v>
      </c>
      <c r="H3" s="83">
        <v>40048</v>
      </c>
      <c r="I3" s="83">
        <v>40139</v>
      </c>
      <c r="J3" s="86" t="s">
        <v>109</v>
      </c>
    </row>
    <row r="4" spans="1:10" ht="12.75" customHeight="1" thickBot="1">
      <c r="A4" s="89"/>
      <c r="B4" s="1" t="s">
        <v>3</v>
      </c>
      <c r="C4" s="2" t="s">
        <v>4</v>
      </c>
      <c r="D4" s="3" t="s">
        <v>5</v>
      </c>
      <c r="E4" s="4" t="s">
        <v>6</v>
      </c>
      <c r="F4" s="5" t="s">
        <v>7</v>
      </c>
      <c r="G4" s="84"/>
      <c r="H4" s="84"/>
      <c r="I4" s="84"/>
      <c r="J4" s="87"/>
    </row>
    <row r="5" spans="1:10" ht="12.75" customHeight="1">
      <c r="A5" s="68"/>
      <c r="B5" s="22" t="s">
        <v>36</v>
      </c>
      <c r="C5" s="28" t="s">
        <v>24</v>
      </c>
      <c r="D5" s="22" t="s">
        <v>37</v>
      </c>
      <c r="E5" s="23" t="s">
        <v>37</v>
      </c>
      <c r="F5" s="24" t="s">
        <v>13</v>
      </c>
      <c r="G5" s="36">
        <f>10</f>
        <v>10</v>
      </c>
      <c r="H5" s="35">
        <v>9</v>
      </c>
      <c r="I5" s="46">
        <v>8</v>
      </c>
      <c r="J5" s="45">
        <f aca="true" t="shared" si="0" ref="J5:J15">G5+H5+I5</f>
        <v>27</v>
      </c>
    </row>
    <row r="6" spans="1:10" ht="12.75" customHeight="1">
      <c r="A6" s="68"/>
      <c r="B6" s="9" t="s">
        <v>26</v>
      </c>
      <c r="C6" s="8" t="s">
        <v>27</v>
      </c>
      <c r="D6" s="9" t="s">
        <v>30</v>
      </c>
      <c r="E6" s="10" t="s">
        <v>31</v>
      </c>
      <c r="F6" s="26" t="s">
        <v>25</v>
      </c>
      <c r="G6" s="36">
        <v>8</v>
      </c>
      <c r="H6" s="35">
        <v>10</v>
      </c>
      <c r="I6" s="46"/>
      <c r="J6" s="37">
        <f t="shared" si="0"/>
        <v>18</v>
      </c>
    </row>
    <row r="7" spans="1:10" ht="12.75" customHeight="1">
      <c r="A7" s="68"/>
      <c r="B7" s="9" t="s">
        <v>14</v>
      </c>
      <c r="C7" s="8" t="s">
        <v>15</v>
      </c>
      <c r="D7" s="9" t="s">
        <v>16</v>
      </c>
      <c r="E7" s="10" t="s">
        <v>17</v>
      </c>
      <c r="F7" s="26" t="s">
        <v>18</v>
      </c>
      <c r="G7" s="36"/>
      <c r="H7" s="35"/>
      <c r="I7" s="46">
        <v>10</v>
      </c>
      <c r="J7" s="37">
        <f t="shared" si="0"/>
        <v>10</v>
      </c>
    </row>
    <row r="8" spans="1:10" ht="12.75" customHeight="1">
      <c r="A8" s="68"/>
      <c r="B8" s="9" t="s">
        <v>78</v>
      </c>
      <c r="C8" s="8" t="s">
        <v>27</v>
      </c>
      <c r="D8" s="9" t="s">
        <v>79</v>
      </c>
      <c r="E8" s="10"/>
      <c r="F8" s="26" t="s">
        <v>80</v>
      </c>
      <c r="G8" s="36"/>
      <c r="H8" s="35"/>
      <c r="I8" s="46">
        <v>9</v>
      </c>
      <c r="J8" s="37">
        <f t="shared" si="0"/>
        <v>9</v>
      </c>
    </row>
    <row r="9" spans="1:10" ht="12.75" customHeight="1">
      <c r="A9" s="68"/>
      <c r="B9" s="9" t="s">
        <v>54</v>
      </c>
      <c r="C9" s="8" t="s">
        <v>55</v>
      </c>
      <c r="D9" s="9" t="s">
        <v>56</v>
      </c>
      <c r="E9" s="10" t="s">
        <v>56</v>
      </c>
      <c r="F9" s="70" t="s">
        <v>57</v>
      </c>
      <c r="G9" s="36">
        <f>9</f>
        <v>9</v>
      </c>
      <c r="H9" s="35"/>
      <c r="I9" s="46"/>
      <c r="J9" s="37">
        <f t="shared" si="0"/>
        <v>9</v>
      </c>
    </row>
    <row r="10" spans="1:10" ht="12.75" customHeight="1">
      <c r="A10" s="68"/>
      <c r="B10" s="9" t="s">
        <v>98</v>
      </c>
      <c r="C10" s="8" t="s">
        <v>39</v>
      </c>
      <c r="D10" s="9" t="s">
        <v>108</v>
      </c>
      <c r="E10" s="10"/>
      <c r="F10" s="26" t="s">
        <v>13</v>
      </c>
      <c r="G10" s="36"/>
      <c r="H10" s="35">
        <v>8</v>
      </c>
      <c r="I10" s="46"/>
      <c r="J10" s="37">
        <f t="shared" si="0"/>
        <v>8</v>
      </c>
    </row>
    <row r="11" spans="1:10" ht="12.75" customHeight="1">
      <c r="A11" s="68"/>
      <c r="B11" s="9" t="s">
        <v>88</v>
      </c>
      <c r="C11" s="8" t="s">
        <v>89</v>
      </c>
      <c r="D11" s="9" t="s">
        <v>90</v>
      </c>
      <c r="E11" s="10"/>
      <c r="F11" s="26" t="s">
        <v>18</v>
      </c>
      <c r="G11" s="36">
        <v>7</v>
      </c>
      <c r="H11" s="35"/>
      <c r="I11" s="46"/>
      <c r="J11" s="37">
        <f t="shared" si="0"/>
        <v>7</v>
      </c>
    </row>
    <row r="12" spans="1:10" ht="12.75" customHeight="1">
      <c r="A12" s="68"/>
      <c r="B12" s="9" t="s">
        <v>94</v>
      </c>
      <c r="C12" s="8" t="s">
        <v>95</v>
      </c>
      <c r="D12" s="9" t="s">
        <v>102</v>
      </c>
      <c r="E12" s="10"/>
      <c r="F12" s="26" t="s">
        <v>13</v>
      </c>
      <c r="G12" s="36"/>
      <c r="H12" s="35">
        <v>7</v>
      </c>
      <c r="I12" s="46"/>
      <c r="J12" s="37">
        <f t="shared" si="0"/>
        <v>7</v>
      </c>
    </row>
    <row r="13" spans="1:10" ht="12.75" customHeight="1">
      <c r="A13" s="68"/>
      <c r="B13" s="9" t="s">
        <v>32</v>
      </c>
      <c r="C13" s="8" t="s">
        <v>33</v>
      </c>
      <c r="D13" s="9" t="s">
        <v>34</v>
      </c>
      <c r="E13" s="10" t="s">
        <v>34</v>
      </c>
      <c r="F13" s="26" t="s">
        <v>35</v>
      </c>
      <c r="G13" s="36"/>
      <c r="H13" s="35"/>
      <c r="I13" s="46">
        <v>7</v>
      </c>
      <c r="J13" s="41">
        <f t="shared" si="0"/>
        <v>7</v>
      </c>
    </row>
    <row r="14" spans="1:10" ht="12.75" customHeight="1" thickBot="1">
      <c r="A14" s="68"/>
      <c r="B14" s="31" t="s">
        <v>74</v>
      </c>
      <c r="C14" s="30" t="s">
        <v>75</v>
      </c>
      <c r="D14" s="31" t="s">
        <v>76</v>
      </c>
      <c r="E14" s="29"/>
      <c r="F14" s="32" t="s">
        <v>77</v>
      </c>
      <c r="G14" s="69"/>
      <c r="H14" s="47"/>
      <c r="I14" s="48">
        <v>6</v>
      </c>
      <c r="J14" s="71">
        <f t="shared" si="0"/>
        <v>6</v>
      </c>
    </row>
    <row r="15" spans="1:10" ht="12.75" customHeight="1">
      <c r="A15" s="21"/>
      <c r="B15" s="42" t="s">
        <v>91</v>
      </c>
      <c r="C15" s="43" t="s">
        <v>46</v>
      </c>
      <c r="D15" s="43" t="s">
        <v>92</v>
      </c>
      <c r="E15" s="43"/>
      <c r="F15" s="44" t="s">
        <v>13</v>
      </c>
      <c r="G15" s="49">
        <v>6</v>
      </c>
      <c r="H15" s="49"/>
      <c r="I15" s="50"/>
      <c r="J15" s="45">
        <f t="shared" si="0"/>
        <v>6</v>
      </c>
    </row>
  </sheetData>
  <mergeCells count="8">
    <mergeCell ref="J3:J4"/>
    <mergeCell ref="H3:H4"/>
    <mergeCell ref="I3:I4"/>
    <mergeCell ref="A1:J1"/>
    <mergeCell ref="A3:A4"/>
    <mergeCell ref="B3:C3"/>
    <mergeCell ref="D3:F3"/>
    <mergeCell ref="G3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D25" sqref="D25"/>
    </sheetView>
  </sheetViews>
  <sheetFormatPr defaultColWidth="9.00390625" defaultRowHeight="12.75"/>
  <cols>
    <col min="1" max="1" width="4.375" style="0" customWidth="1"/>
    <col min="2" max="2" width="14.00390625" style="0" customWidth="1"/>
    <col min="3" max="3" width="10.625" style="0" customWidth="1"/>
    <col min="4" max="4" width="13.25390625" style="0" customWidth="1"/>
    <col min="5" max="5" width="11.75390625" style="0" hidden="1" customWidth="1"/>
    <col min="6" max="6" width="14.625" style="0" customWidth="1"/>
    <col min="7" max="9" width="10.125" style="0" bestFit="1" customWidth="1"/>
    <col min="10" max="10" width="11.375" style="0" customWidth="1"/>
  </cols>
  <sheetData>
    <row r="1" spans="1:10" ht="12.75">
      <c r="A1" s="85" t="s">
        <v>116</v>
      </c>
      <c r="B1" s="85"/>
      <c r="C1" s="85"/>
      <c r="D1" s="85"/>
      <c r="E1" s="85"/>
      <c r="F1" s="85"/>
      <c r="G1" s="85"/>
      <c r="H1" s="85"/>
      <c r="I1" s="85"/>
      <c r="J1" s="85"/>
    </row>
    <row r="2" ht="7.5" customHeight="1" thickBot="1"/>
    <row r="3" spans="1:10" ht="12.75">
      <c r="A3" s="88" t="s">
        <v>0</v>
      </c>
      <c r="B3" s="79" t="s">
        <v>1</v>
      </c>
      <c r="C3" s="80"/>
      <c r="D3" s="81" t="s">
        <v>2</v>
      </c>
      <c r="E3" s="82"/>
      <c r="F3" s="82"/>
      <c r="G3" s="83">
        <v>39976</v>
      </c>
      <c r="H3" s="83">
        <v>40048</v>
      </c>
      <c r="I3" s="83">
        <v>40139</v>
      </c>
      <c r="J3" s="86" t="s">
        <v>109</v>
      </c>
    </row>
    <row r="4" spans="1:10" ht="12.75" customHeight="1" thickBot="1">
      <c r="A4" s="89"/>
      <c r="B4" s="1" t="s">
        <v>3</v>
      </c>
      <c r="C4" s="2" t="s">
        <v>4</v>
      </c>
      <c r="D4" s="3" t="s">
        <v>5</v>
      </c>
      <c r="E4" s="4" t="s">
        <v>6</v>
      </c>
      <c r="F4" s="5" t="s">
        <v>7</v>
      </c>
      <c r="G4" s="84"/>
      <c r="H4" s="84"/>
      <c r="I4" s="84"/>
      <c r="J4" s="87"/>
    </row>
    <row r="5" spans="1:10" ht="12.75" customHeight="1">
      <c r="A5" s="68"/>
      <c r="B5" s="22" t="s">
        <v>26</v>
      </c>
      <c r="C5" s="28" t="s">
        <v>27</v>
      </c>
      <c r="D5" s="22" t="s">
        <v>28</v>
      </c>
      <c r="E5" s="23" t="s">
        <v>29</v>
      </c>
      <c r="F5" s="24" t="s">
        <v>25</v>
      </c>
      <c r="G5" s="54" t="s">
        <v>114</v>
      </c>
      <c r="H5" s="54">
        <f>7*1.5</f>
        <v>10.5</v>
      </c>
      <c r="I5" s="54">
        <v>10</v>
      </c>
      <c r="J5" s="61">
        <f aca="true" t="shared" si="0" ref="J5:J13">G5+I5+H5</f>
        <v>29.5</v>
      </c>
    </row>
    <row r="6" spans="1:10" ht="12.75" customHeight="1">
      <c r="A6" s="68"/>
      <c r="B6" s="9" t="s">
        <v>54</v>
      </c>
      <c r="C6" s="8" t="s">
        <v>55</v>
      </c>
      <c r="D6" s="9" t="s">
        <v>56</v>
      </c>
      <c r="E6" s="10" t="s">
        <v>56</v>
      </c>
      <c r="F6" s="70" t="s">
        <v>57</v>
      </c>
      <c r="G6" s="54" t="s">
        <v>113</v>
      </c>
      <c r="H6" s="54">
        <f>7*1.5</f>
        <v>10.5</v>
      </c>
      <c r="I6" s="54">
        <v>8</v>
      </c>
      <c r="J6" s="61">
        <f t="shared" si="0"/>
        <v>28.5</v>
      </c>
    </row>
    <row r="7" spans="1:10" ht="12.75" customHeight="1">
      <c r="A7" s="68"/>
      <c r="B7" s="9" t="s">
        <v>19</v>
      </c>
      <c r="C7" s="8" t="s">
        <v>20</v>
      </c>
      <c r="D7" s="9" t="s">
        <v>21</v>
      </c>
      <c r="E7" s="10" t="s">
        <v>22</v>
      </c>
      <c r="F7" s="26" t="s">
        <v>23</v>
      </c>
      <c r="G7" s="51"/>
      <c r="H7" s="54">
        <f>10*1.5</f>
        <v>15</v>
      </c>
      <c r="I7" s="54">
        <v>9</v>
      </c>
      <c r="J7" s="61">
        <f t="shared" si="0"/>
        <v>24</v>
      </c>
    </row>
    <row r="8" spans="1:10" ht="12.75" customHeight="1">
      <c r="A8" s="68"/>
      <c r="B8" s="9" t="s">
        <v>26</v>
      </c>
      <c r="C8" s="8" t="s">
        <v>27</v>
      </c>
      <c r="D8" s="9" t="s">
        <v>30</v>
      </c>
      <c r="E8" s="10" t="s">
        <v>31</v>
      </c>
      <c r="F8" s="26" t="s">
        <v>25</v>
      </c>
      <c r="G8" s="54" t="s">
        <v>103</v>
      </c>
      <c r="H8" s="54">
        <f>8*1.5</f>
        <v>12</v>
      </c>
      <c r="I8" s="54"/>
      <c r="J8" s="61">
        <f t="shared" si="0"/>
        <v>20</v>
      </c>
    </row>
    <row r="9" spans="1:10" ht="12.75" customHeight="1">
      <c r="A9" s="68"/>
      <c r="B9" s="9" t="s">
        <v>94</v>
      </c>
      <c r="C9" s="8" t="s">
        <v>95</v>
      </c>
      <c r="D9" s="9" t="s">
        <v>96</v>
      </c>
      <c r="E9" s="10"/>
      <c r="F9" s="26" t="s">
        <v>25</v>
      </c>
      <c r="G9" s="53"/>
      <c r="H9" s="54">
        <f>9*1.5</f>
        <v>13.5</v>
      </c>
      <c r="I9" s="66"/>
      <c r="J9" s="61">
        <f t="shared" si="0"/>
        <v>13.5</v>
      </c>
    </row>
    <row r="10" spans="1:10" ht="13.5" thickBot="1">
      <c r="A10" s="27"/>
      <c r="B10" s="31" t="s">
        <v>94</v>
      </c>
      <c r="C10" s="29" t="s">
        <v>95</v>
      </c>
      <c r="D10" s="29" t="s">
        <v>97</v>
      </c>
      <c r="E10" s="29"/>
      <c r="F10" s="32" t="s">
        <v>57</v>
      </c>
      <c r="G10" s="72"/>
      <c r="H10" s="55">
        <f>5*1.5</f>
        <v>7.5</v>
      </c>
      <c r="I10" s="67"/>
      <c r="J10" s="62">
        <f t="shared" si="0"/>
        <v>7.5</v>
      </c>
    </row>
    <row r="11" spans="1:10" ht="17.25" customHeight="1">
      <c r="A11" s="21"/>
      <c r="B11" s="42" t="s">
        <v>88</v>
      </c>
      <c r="C11" s="43" t="s">
        <v>89</v>
      </c>
      <c r="D11" s="43" t="s">
        <v>90</v>
      </c>
      <c r="E11" s="43"/>
      <c r="F11" s="74" t="s">
        <v>18</v>
      </c>
      <c r="G11" s="73" t="s">
        <v>100</v>
      </c>
      <c r="H11" s="52"/>
      <c r="I11" s="58"/>
      <c r="J11" s="64">
        <f t="shared" si="0"/>
        <v>7</v>
      </c>
    </row>
    <row r="12" spans="1:10" ht="17.25" customHeight="1">
      <c r="A12" s="25"/>
      <c r="B12" s="9" t="s">
        <v>98</v>
      </c>
      <c r="C12" s="10" t="s">
        <v>39</v>
      </c>
      <c r="D12" s="10" t="s">
        <v>99</v>
      </c>
      <c r="E12" s="10"/>
      <c r="F12" s="8" t="s">
        <v>25</v>
      </c>
      <c r="G12" s="53"/>
      <c r="H12" s="57">
        <f>4*1.5</f>
        <v>6</v>
      </c>
      <c r="I12" s="59"/>
      <c r="J12" s="65">
        <f t="shared" si="0"/>
        <v>6</v>
      </c>
    </row>
    <row r="13" spans="1:10" ht="17.25" customHeight="1">
      <c r="A13" s="25"/>
      <c r="B13" s="9" t="s">
        <v>101</v>
      </c>
      <c r="C13" s="10" t="s">
        <v>46</v>
      </c>
      <c r="D13" s="10" t="s">
        <v>102</v>
      </c>
      <c r="E13" s="10"/>
      <c r="F13" s="8" t="s">
        <v>25</v>
      </c>
      <c r="G13" s="53"/>
      <c r="H13" s="57">
        <f>3*1.5</f>
        <v>4.5</v>
      </c>
      <c r="I13" s="59"/>
      <c r="J13" s="65">
        <f t="shared" si="0"/>
        <v>4.5</v>
      </c>
    </row>
  </sheetData>
  <mergeCells count="8">
    <mergeCell ref="G3:G4"/>
    <mergeCell ref="H3:H4"/>
    <mergeCell ref="I3:I4"/>
    <mergeCell ref="A1:J1"/>
    <mergeCell ref="J3:J4"/>
    <mergeCell ref="A3:A4"/>
    <mergeCell ref="B3:C3"/>
    <mergeCell ref="D3:F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19" sqref="C19"/>
    </sheetView>
  </sheetViews>
  <sheetFormatPr defaultColWidth="9.00390625" defaultRowHeight="12.75"/>
  <cols>
    <col min="1" max="1" width="4.375" style="0" customWidth="1"/>
    <col min="2" max="2" width="14.00390625" style="0" customWidth="1"/>
    <col min="3" max="3" width="10.625" style="0" customWidth="1"/>
    <col min="4" max="4" width="13.25390625" style="0" customWidth="1"/>
    <col min="5" max="5" width="11.75390625" style="0" hidden="1" customWidth="1"/>
    <col min="6" max="6" width="14.625" style="0" customWidth="1"/>
    <col min="7" max="7" width="5.125" style="0" customWidth="1"/>
    <col min="8" max="10" width="10.125" style="0" bestFit="1" customWidth="1"/>
    <col min="11" max="11" width="11.875" style="0" customWidth="1"/>
  </cols>
  <sheetData>
    <row r="1" spans="1:11" ht="12.75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ht="7.5" customHeight="1" thickBot="1"/>
    <row r="3" spans="1:11" ht="12.75">
      <c r="A3" s="88" t="s">
        <v>0</v>
      </c>
      <c r="B3" s="79" t="s">
        <v>1</v>
      </c>
      <c r="C3" s="80"/>
      <c r="D3" s="81" t="s">
        <v>2</v>
      </c>
      <c r="E3" s="82"/>
      <c r="F3" s="82"/>
      <c r="G3" s="90" t="s">
        <v>110</v>
      </c>
      <c r="H3" s="92">
        <v>39976</v>
      </c>
      <c r="I3" s="83">
        <v>40048</v>
      </c>
      <c r="J3" s="83">
        <v>40139</v>
      </c>
      <c r="K3" s="86" t="s">
        <v>109</v>
      </c>
    </row>
    <row r="4" spans="1:11" ht="12.75" customHeight="1" thickBot="1">
      <c r="A4" s="89"/>
      <c r="B4" s="1" t="s">
        <v>3</v>
      </c>
      <c r="C4" s="2" t="s">
        <v>4</v>
      </c>
      <c r="D4" s="3" t="s">
        <v>5</v>
      </c>
      <c r="E4" s="4" t="s">
        <v>6</v>
      </c>
      <c r="F4" s="5" t="s">
        <v>7</v>
      </c>
      <c r="G4" s="91"/>
      <c r="H4" s="93"/>
      <c r="I4" s="84"/>
      <c r="J4" s="84"/>
      <c r="K4" s="87"/>
    </row>
    <row r="5" spans="1:11" ht="12.75" customHeight="1">
      <c r="A5" s="6"/>
      <c r="B5" s="7" t="s">
        <v>26</v>
      </c>
      <c r="C5" s="8" t="s">
        <v>27</v>
      </c>
      <c r="D5" s="9" t="s">
        <v>28</v>
      </c>
      <c r="E5" s="10" t="s">
        <v>29</v>
      </c>
      <c r="F5" s="8" t="s">
        <v>25</v>
      </c>
      <c r="G5" s="11" t="s">
        <v>111</v>
      </c>
      <c r="H5" s="57" t="s">
        <v>113</v>
      </c>
      <c r="I5" s="54">
        <f>7*1.5</f>
        <v>10.5</v>
      </c>
      <c r="J5" s="54" t="s">
        <v>114</v>
      </c>
      <c r="K5" s="61">
        <f aca="true" t="shared" si="0" ref="K5:K11">J5+H5+I5</f>
        <v>29.5</v>
      </c>
    </row>
    <row r="6" spans="1:11" ht="12.75" customHeight="1">
      <c r="A6" s="6"/>
      <c r="B6" s="7" t="s">
        <v>19</v>
      </c>
      <c r="C6" s="8" t="s">
        <v>20</v>
      </c>
      <c r="D6" s="9" t="s">
        <v>21</v>
      </c>
      <c r="E6" s="10" t="s">
        <v>22</v>
      </c>
      <c r="F6" s="8" t="s">
        <v>23</v>
      </c>
      <c r="G6" s="11" t="s">
        <v>111</v>
      </c>
      <c r="H6" s="57"/>
      <c r="I6" s="54">
        <f>9*1.5</f>
        <v>13.5</v>
      </c>
      <c r="J6" s="54" t="s">
        <v>113</v>
      </c>
      <c r="K6" s="61">
        <f t="shared" si="0"/>
        <v>23.5</v>
      </c>
    </row>
    <row r="7" spans="1:11" ht="12.75" customHeight="1">
      <c r="A7" s="6"/>
      <c r="B7" s="7" t="s">
        <v>26</v>
      </c>
      <c r="C7" s="8" t="s">
        <v>27</v>
      </c>
      <c r="D7" s="9" t="s">
        <v>30</v>
      </c>
      <c r="E7" s="10" t="s">
        <v>31</v>
      </c>
      <c r="F7" s="8" t="s">
        <v>25</v>
      </c>
      <c r="G7" s="11" t="s">
        <v>111</v>
      </c>
      <c r="H7" s="57" t="s">
        <v>114</v>
      </c>
      <c r="I7" s="54">
        <f>8*1.5</f>
        <v>12</v>
      </c>
      <c r="J7" s="54"/>
      <c r="K7" s="61">
        <f t="shared" si="0"/>
        <v>21</v>
      </c>
    </row>
    <row r="8" spans="1:11" ht="12.75" customHeight="1">
      <c r="A8" s="6"/>
      <c r="B8" s="7" t="s">
        <v>94</v>
      </c>
      <c r="C8" s="8" t="s">
        <v>95</v>
      </c>
      <c r="D8" s="9" t="s">
        <v>97</v>
      </c>
      <c r="E8" s="10"/>
      <c r="F8" s="8" t="s">
        <v>57</v>
      </c>
      <c r="G8" s="11" t="s">
        <v>111</v>
      </c>
      <c r="H8" s="59"/>
      <c r="I8" s="54">
        <f>10*1.5</f>
        <v>15</v>
      </c>
      <c r="J8" s="66"/>
      <c r="K8" s="61">
        <f t="shared" si="0"/>
        <v>15</v>
      </c>
    </row>
    <row r="9" spans="1:11" ht="13.5" thickBot="1">
      <c r="A9" s="19"/>
      <c r="B9" s="20" t="s">
        <v>101</v>
      </c>
      <c r="C9" s="20" t="s">
        <v>46</v>
      </c>
      <c r="D9" s="20" t="s">
        <v>102</v>
      </c>
      <c r="E9" s="20"/>
      <c r="F9" s="18" t="s">
        <v>25</v>
      </c>
      <c r="G9" s="11" t="s">
        <v>111</v>
      </c>
      <c r="H9" s="60"/>
      <c r="I9" s="55">
        <f>6*1.5</f>
        <v>9</v>
      </c>
      <c r="J9" s="67"/>
      <c r="K9" s="62">
        <f t="shared" si="0"/>
        <v>9</v>
      </c>
    </row>
    <row r="10" spans="1:11" ht="17.25" customHeight="1">
      <c r="A10" s="21"/>
      <c r="B10" s="9" t="s">
        <v>94</v>
      </c>
      <c r="C10" s="10" t="s">
        <v>95</v>
      </c>
      <c r="D10" s="10" t="s">
        <v>96</v>
      </c>
      <c r="E10" s="10"/>
      <c r="F10" s="8" t="s">
        <v>25</v>
      </c>
      <c r="G10" s="11" t="s">
        <v>111</v>
      </c>
      <c r="H10" s="58"/>
      <c r="I10" s="56">
        <f>5*1.5</f>
        <v>7.5</v>
      </c>
      <c r="J10" s="58"/>
      <c r="K10" s="64">
        <f t="shared" si="0"/>
        <v>7.5</v>
      </c>
    </row>
    <row r="11" spans="1:11" ht="17.25" customHeight="1">
      <c r="A11" s="25"/>
      <c r="B11" s="9" t="s">
        <v>98</v>
      </c>
      <c r="C11" s="10" t="s">
        <v>39</v>
      </c>
      <c r="D11" s="10" t="s">
        <v>99</v>
      </c>
      <c r="E11" s="10"/>
      <c r="F11" s="8" t="s">
        <v>25</v>
      </c>
      <c r="G11" s="11" t="s">
        <v>111</v>
      </c>
      <c r="H11" s="59"/>
      <c r="I11" s="57">
        <f>4*1.5</f>
        <v>6</v>
      </c>
      <c r="J11" s="59"/>
      <c r="K11" s="65">
        <f t="shared" si="0"/>
        <v>6</v>
      </c>
    </row>
    <row r="12" spans="1:11" ht="17.25" customHeight="1">
      <c r="A12" s="75"/>
      <c r="B12" s="76"/>
      <c r="C12" s="77"/>
      <c r="D12" s="77"/>
      <c r="E12" s="77"/>
      <c r="F12" s="78"/>
      <c r="G12" s="41"/>
      <c r="H12" s="63"/>
      <c r="I12" s="65"/>
      <c r="J12" s="63"/>
      <c r="K12" s="65"/>
    </row>
    <row r="13" spans="1:11" ht="17.25" customHeight="1">
      <c r="A13" s="25"/>
      <c r="B13" s="9" t="s">
        <v>54</v>
      </c>
      <c r="C13" s="10" t="s">
        <v>55</v>
      </c>
      <c r="D13" s="10" t="s">
        <v>56</v>
      </c>
      <c r="E13" s="10" t="s">
        <v>56</v>
      </c>
      <c r="F13" s="40" t="s">
        <v>57</v>
      </c>
      <c r="G13" s="39" t="s">
        <v>112</v>
      </c>
      <c r="H13" s="57" t="s">
        <v>114</v>
      </c>
      <c r="I13" s="57" t="s">
        <v>114</v>
      </c>
      <c r="J13" s="57" t="s">
        <v>113</v>
      </c>
      <c r="K13" s="65">
        <f>J13+H13+I13</f>
        <v>28</v>
      </c>
    </row>
    <row r="14" spans="1:11" ht="17.25" customHeight="1">
      <c r="A14" s="25"/>
      <c r="B14" s="9" t="s">
        <v>93</v>
      </c>
      <c r="C14" s="10" t="s">
        <v>61</v>
      </c>
      <c r="D14" s="10" t="s">
        <v>28</v>
      </c>
      <c r="E14" s="10"/>
      <c r="F14" s="8" t="s">
        <v>25</v>
      </c>
      <c r="G14" s="11" t="s">
        <v>112</v>
      </c>
      <c r="H14" s="57" t="s">
        <v>113</v>
      </c>
      <c r="I14" s="57">
        <v>10</v>
      </c>
      <c r="J14" s="57"/>
      <c r="K14" s="65">
        <f>J14+H14+I14</f>
        <v>20</v>
      </c>
    </row>
    <row r="15" spans="1:11" ht="17.25" customHeight="1">
      <c r="A15" s="25"/>
      <c r="B15" s="9" t="s">
        <v>104</v>
      </c>
      <c r="C15" s="10" t="s">
        <v>105</v>
      </c>
      <c r="D15" s="10" t="s">
        <v>30</v>
      </c>
      <c r="E15" s="10"/>
      <c r="F15" s="8" t="s">
        <v>25</v>
      </c>
      <c r="G15" s="11" t="s">
        <v>112</v>
      </c>
      <c r="H15" s="59"/>
      <c r="I15" s="57" t="s">
        <v>103</v>
      </c>
      <c r="J15" s="59"/>
      <c r="K15" s="65">
        <f>J15+H15+I15</f>
        <v>8</v>
      </c>
    </row>
    <row r="16" spans="1:11" ht="17.25" customHeight="1">
      <c r="A16" s="25"/>
      <c r="B16" s="9" t="s">
        <v>93</v>
      </c>
      <c r="C16" s="10" t="s">
        <v>61</v>
      </c>
      <c r="D16" s="10" t="s">
        <v>21</v>
      </c>
      <c r="E16" s="10"/>
      <c r="F16" s="8" t="s">
        <v>23</v>
      </c>
      <c r="G16" s="11" t="s">
        <v>112</v>
      </c>
      <c r="H16" s="59"/>
      <c r="I16" s="57" t="s">
        <v>100</v>
      </c>
      <c r="J16" s="59"/>
      <c r="K16" s="65">
        <f>J16+H16+I16</f>
        <v>7</v>
      </c>
    </row>
  </sheetData>
  <mergeCells count="9">
    <mergeCell ref="A1:K1"/>
    <mergeCell ref="A3:A4"/>
    <mergeCell ref="B3:C3"/>
    <mergeCell ref="D3:F3"/>
    <mergeCell ref="H3:H4"/>
    <mergeCell ref="K3:K4"/>
    <mergeCell ref="I3:I4"/>
    <mergeCell ref="J3:J4"/>
    <mergeCell ref="G3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Zver</cp:lastModifiedBy>
  <cp:lastPrinted>2010-05-12T12:30:33Z</cp:lastPrinted>
  <dcterms:created xsi:type="dcterms:W3CDTF">2010-05-12T10:39:11Z</dcterms:created>
  <dcterms:modified xsi:type="dcterms:W3CDTF">2010-05-17T10:34:31Z</dcterms:modified>
  <cp:category/>
  <cp:version/>
  <cp:contentType/>
  <cp:contentStatus/>
</cp:coreProperties>
</file>