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L" sheetId="1" r:id="rId1"/>
    <sheet name="M" sheetId="2" r:id="rId2"/>
    <sheet name="S" sheetId="3" r:id="rId3"/>
    <sheet name="финалы" sheetId="4" r:id="rId4"/>
    <sheet name="Команды L" sheetId="5" r:id="rId5"/>
    <sheet name="Команды S+M" sheetId="6" r:id="rId6"/>
    <sheet name="Сумма команд" sheetId="7" r:id="rId7"/>
  </sheets>
  <definedNames/>
  <calcPr fullCalcOnLoad="1"/>
</workbook>
</file>

<file path=xl/sharedStrings.xml><?xml version="1.0" encoding="utf-8"?>
<sst xmlns="http://schemas.openxmlformats.org/spreadsheetml/2006/main" count="861" uniqueCount="170">
  <si>
    <t>Финальный (4-ый) этап Гран при ProFormance, 51 участник</t>
  </si>
  <si>
    <t>Аджилити-1</t>
  </si>
  <si>
    <t>Аджилити-2</t>
  </si>
  <si>
    <t>Сумма отборочных</t>
  </si>
  <si>
    <t>Дата</t>
  </si>
  <si>
    <t>11.09.2005</t>
  </si>
  <si>
    <t>Макси</t>
  </si>
  <si>
    <t>18 участников</t>
  </si>
  <si>
    <t>Предел</t>
  </si>
  <si>
    <t>Контроль</t>
  </si>
  <si>
    <t>Место</t>
  </si>
  <si>
    <t>Стартовый №</t>
  </si>
  <si>
    <t>категория</t>
  </si>
  <si>
    <t>Спортсмен</t>
  </si>
  <si>
    <t>Команда</t>
  </si>
  <si>
    <t>Собака</t>
  </si>
  <si>
    <t>Время</t>
  </si>
  <si>
    <t>Штраф собаки</t>
  </si>
  <si>
    <t>Штраф за время</t>
  </si>
  <si>
    <t>Всего штраф</t>
  </si>
  <si>
    <t>Общий штраф собаки</t>
  </si>
  <si>
    <t>Общее время</t>
  </si>
  <si>
    <t>Общий штраф</t>
  </si>
  <si>
    <t>L</t>
  </si>
  <si>
    <t>Бондарева А</t>
  </si>
  <si>
    <t>ШАР-макси-4</t>
  </si>
  <si>
    <t>б/к Ассоль</t>
  </si>
  <si>
    <t>Маленьких Ю</t>
  </si>
  <si>
    <t>ШАР-макси-2</t>
  </si>
  <si>
    <t>шелти Пьеро</t>
  </si>
  <si>
    <t>Соловьева Ю</t>
  </si>
  <si>
    <t>ШАР-макси-1</t>
  </si>
  <si>
    <t>келпи Лолита</t>
  </si>
  <si>
    <t>Гашева А</t>
  </si>
  <si>
    <t>Дружба</t>
  </si>
  <si>
    <t>голден Виктория</t>
  </si>
  <si>
    <t>Митрошина А</t>
  </si>
  <si>
    <t>н.о. Брайтон</t>
  </si>
  <si>
    <t>Кудрин А</t>
  </si>
  <si>
    <t>Дружба Союз</t>
  </si>
  <si>
    <t>пшен/т. Кипли</t>
  </si>
  <si>
    <t>Штернберг Н</t>
  </si>
  <si>
    <t>б/к Юбервелтиген</t>
  </si>
  <si>
    <t>снят</t>
  </si>
  <si>
    <t>-</t>
  </si>
  <si>
    <t>Вдовиченко Г</t>
  </si>
  <si>
    <t>тервюрен Гера</t>
  </si>
  <si>
    <t>Тебенькова О</t>
  </si>
  <si>
    <t>б/к Аруна</t>
  </si>
  <si>
    <t>Селеткова Е</t>
  </si>
  <si>
    <t>шелти Вернисаж</t>
  </si>
  <si>
    <t>б.к. А. Джем</t>
  </si>
  <si>
    <t>Кирьянова Е</t>
  </si>
  <si>
    <t>Дружба-2</t>
  </si>
  <si>
    <t>ирл. терьер Динки</t>
  </si>
  <si>
    <t>Косякова Е</t>
  </si>
  <si>
    <t>доберман Ральф</t>
  </si>
  <si>
    <t>Худорожкова Е</t>
  </si>
  <si>
    <t>н.о. Джина</t>
  </si>
  <si>
    <t>Папко Т</t>
  </si>
  <si>
    <t>б/к А Стар Данс</t>
  </si>
  <si>
    <t>Боронникова Г</t>
  </si>
  <si>
    <t>пшен/т. Кейси</t>
  </si>
  <si>
    <t>н/я</t>
  </si>
  <si>
    <t>боксер Джек</t>
  </si>
  <si>
    <t>лабрадор Блэк</t>
  </si>
  <si>
    <t>11.09.05</t>
  </si>
  <si>
    <t>медиум</t>
  </si>
  <si>
    <t>14 участников</t>
  </si>
  <si>
    <t>Категория</t>
  </si>
  <si>
    <t>М</t>
  </si>
  <si>
    <t>ШАР-мини-2</t>
  </si>
  <si>
    <t>шелти Вальтер</t>
  </si>
  <si>
    <t>Лукашова А</t>
  </si>
  <si>
    <t>Зорро-ДТЮ</t>
  </si>
  <si>
    <t>шелти Ноктюрн</t>
  </si>
  <si>
    <t>Зворыгина Л</t>
  </si>
  <si>
    <t>ШАР-мини-1</t>
  </si>
  <si>
    <t>шелти Корн Колед</t>
  </si>
  <si>
    <t>ШАР-мини-3</t>
  </si>
  <si>
    <t>вельштерьер Макси</t>
  </si>
  <si>
    <t>Косяков А</t>
  </si>
  <si>
    <t>шелти Золотой Лис</t>
  </si>
  <si>
    <t>Клюшки</t>
  </si>
  <si>
    <t>шелти Кристиан</t>
  </si>
  <si>
    <t>ШАР-мини-5</t>
  </si>
  <si>
    <t>гл фокс Гиви</t>
  </si>
  <si>
    <t>Попова Д</t>
  </si>
  <si>
    <t>шелти Лисенок</t>
  </si>
  <si>
    <t>шелти Цезарь</t>
  </si>
  <si>
    <t>пудель Аделина</t>
  </si>
  <si>
    <t>б.к. Юнити</t>
  </si>
  <si>
    <t>Черкашина А</t>
  </si>
  <si>
    <t>ШАР-мини-4</t>
  </si>
  <si>
    <t>шелти Цент</t>
  </si>
  <si>
    <t>шелти Брюс</t>
  </si>
  <si>
    <t>Пшеничникова М</t>
  </si>
  <si>
    <t>ШАР-мини-6</t>
  </si>
  <si>
    <t>шелти Найт Флай</t>
  </si>
  <si>
    <t>мини</t>
  </si>
  <si>
    <t>19 участников</t>
  </si>
  <si>
    <t>S</t>
  </si>
  <si>
    <t>Катутис А</t>
  </si>
  <si>
    <t>вельштерьер Девид</t>
  </si>
  <si>
    <t>Пономарева Д</t>
  </si>
  <si>
    <t>шпиц Бонапарт</t>
  </si>
  <si>
    <t>шелти Кей</t>
  </si>
  <si>
    <t>шелти Виолетта</t>
  </si>
  <si>
    <t>Катаева В</t>
  </si>
  <si>
    <t>шелти Юстас</t>
  </si>
  <si>
    <t>Гиниатулина Я</t>
  </si>
  <si>
    <t>Антей</t>
  </si>
  <si>
    <t>метис Тайс</t>
  </si>
  <si>
    <t>метис Ля-ля</t>
  </si>
  <si>
    <t>Четверикова Я</t>
  </si>
  <si>
    <t>шелти Ельсор</t>
  </si>
  <si>
    <t>дрт Стрелка</t>
  </si>
  <si>
    <t>Микрюкова В</t>
  </si>
  <si>
    <t>Мейси</t>
  </si>
  <si>
    <t>Малкова Мария</t>
  </si>
  <si>
    <t>метис Чоп</t>
  </si>
  <si>
    <t>ам.к/сп. Пепилотта</t>
  </si>
  <si>
    <t>шелти Пайнери</t>
  </si>
  <si>
    <t>шпиц Беладонна</t>
  </si>
  <si>
    <t>пекинес Степ</t>
  </si>
  <si>
    <t>такса Тиль</t>
  </si>
  <si>
    <t>Мартынова Мария</t>
  </si>
  <si>
    <t>метис Бики</t>
  </si>
  <si>
    <t>Антей-Ералаш</t>
  </si>
  <si>
    <t>шелти Аджилика</t>
  </si>
  <si>
    <t>Евдокимова Р</t>
  </si>
  <si>
    <t>Иф Онли</t>
  </si>
  <si>
    <t>команды S+M</t>
  </si>
  <si>
    <t>11 команд</t>
  </si>
  <si>
    <t>4</t>
  </si>
  <si>
    <t>команды L</t>
  </si>
  <si>
    <t>6 команд</t>
  </si>
  <si>
    <t>макси - 12 собак</t>
  </si>
  <si>
    <t>медиум - 8 собак</t>
  </si>
  <si>
    <t>мини - 10 собак</t>
  </si>
  <si>
    <t>ШАР-мини--1</t>
  </si>
  <si>
    <t>ШАР-мини--2</t>
  </si>
  <si>
    <t>ДТЮ-КСС</t>
  </si>
  <si>
    <t>ШАР-мини--3</t>
  </si>
  <si>
    <t>ШАР-мини--5</t>
  </si>
  <si>
    <t>Финал</t>
  </si>
  <si>
    <t>Команда L</t>
  </si>
  <si>
    <t>1-ый этап</t>
  </si>
  <si>
    <t>2-ой этап</t>
  </si>
  <si>
    <t>3-ий этап</t>
  </si>
  <si>
    <t>4-ый этап</t>
  </si>
  <si>
    <t>СУММА</t>
  </si>
  <si>
    <t>ШАР-4</t>
  </si>
  <si>
    <t>ШАР-2</t>
  </si>
  <si>
    <t>ШАР-1</t>
  </si>
  <si>
    <t>Дружба-1/Союз</t>
  </si>
  <si>
    <t>ДТЮ</t>
  </si>
  <si>
    <t>КСС</t>
  </si>
  <si>
    <t>ШАР-3</t>
  </si>
  <si>
    <t>Дружба-2/Дружба</t>
  </si>
  <si>
    <t>Терьер+Антей</t>
  </si>
  <si>
    <t>Черные собаки ДТЮ</t>
  </si>
  <si>
    <t>Команда M+S</t>
  </si>
  <si>
    <t>Зорро ДТЮ</t>
  </si>
  <si>
    <t>Клюшки бестолковые/ДТЮ-КСС</t>
  </si>
  <si>
    <t>ШАР-5</t>
  </si>
  <si>
    <t>Смена-ДТЮ</t>
  </si>
  <si>
    <t>ШАР-6</t>
  </si>
  <si>
    <t>Антей-юниор/Ералаш</t>
  </si>
  <si>
    <t>Антей-ухохлоп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</si>
</sst>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b/>
      <sz val="20"/>
      <name val="Arial Cyr"/>
      <family val="2"/>
    </font>
    <font>
      <b/>
      <sz val="14"/>
      <name val="Arial Cyr"/>
      <family val="2"/>
    </font>
    <font>
      <b/>
      <sz val="11"/>
      <name val="Courier New Cyr"/>
      <family val="3"/>
    </font>
    <font>
      <b/>
      <sz val="12"/>
      <name val="Courier New Cyr"/>
      <family val="3"/>
    </font>
    <font>
      <b/>
      <sz val="11"/>
      <name val="Arial Cyr"/>
      <family val="0"/>
    </font>
    <font>
      <b/>
      <sz val="8"/>
      <name val="Courier New Cyr"/>
      <family val="0"/>
    </font>
    <font>
      <b/>
      <sz val="10"/>
      <name val="Courier New Cyr"/>
      <family val="3"/>
    </font>
    <font>
      <b/>
      <sz val="10"/>
      <name val="Arial Cyr"/>
      <family val="0"/>
    </font>
    <font>
      <b/>
      <sz val="12"/>
      <name val="Arial Cyr"/>
      <family val="2"/>
    </font>
    <font>
      <b/>
      <sz val="16"/>
      <name val="Arial Cyr"/>
      <family val="2"/>
    </font>
    <font>
      <b/>
      <sz val="9"/>
      <name val="Courier New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medium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8" xfId="0" applyBorder="1" applyAlignment="1">
      <alignment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textRotation="90"/>
    </xf>
    <xf numFmtId="3" fontId="8" fillId="0" borderId="17" xfId="0" applyNumberFormat="1" applyFont="1" applyBorder="1" applyAlignment="1">
      <alignment horizontal="center" vertical="center" textRotation="90"/>
    </xf>
    <xf numFmtId="1" fontId="8" fillId="0" borderId="18" xfId="0" applyNumberFormat="1" applyFont="1" applyBorder="1" applyAlignment="1">
      <alignment horizontal="center" vertical="center" textRotation="90"/>
    </xf>
    <xf numFmtId="4" fontId="3" fillId="0" borderId="19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textRotation="90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textRotation="90" wrapText="1"/>
    </xf>
    <xf numFmtId="4" fontId="3" fillId="0" borderId="1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/>
    </xf>
    <xf numFmtId="3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left"/>
    </xf>
    <xf numFmtId="4" fontId="0" fillId="0" borderId="25" xfId="0" applyNumberFormat="1" applyBorder="1" applyAlignment="1">
      <alignment/>
    </xf>
    <xf numFmtId="1" fontId="0" fillId="0" borderId="26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9" fillId="0" borderId="16" xfId="0" applyFont="1" applyBorder="1" applyAlignment="1">
      <alignment horizontal="center" vertical="center"/>
    </xf>
    <xf numFmtId="1" fontId="0" fillId="0" borderId="28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 horizontal="left"/>
    </xf>
    <xf numFmtId="4" fontId="0" fillId="0" borderId="30" xfId="0" applyNumberFormat="1" applyBorder="1" applyAlignment="1">
      <alignment/>
    </xf>
    <xf numFmtId="4" fontId="0" fillId="0" borderId="29" xfId="0" applyNumberFormat="1" applyBorder="1" applyAlignment="1">
      <alignment/>
    </xf>
    <xf numFmtId="1" fontId="0" fillId="0" borderId="29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9" fillId="0" borderId="3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34" xfId="0" applyNumberFormat="1" applyBorder="1" applyAlignment="1">
      <alignment/>
    </xf>
    <xf numFmtId="0" fontId="0" fillId="0" borderId="33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textRotation="90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0" borderId="39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textRotation="90"/>
    </xf>
    <xf numFmtId="0" fontId="0" fillId="0" borderId="41" xfId="0" applyBorder="1" applyAlignment="1">
      <alignment/>
    </xf>
    <xf numFmtId="3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9" fillId="0" borderId="40" xfId="0" applyFont="1" applyBorder="1" applyAlignment="1">
      <alignment horizontal="center"/>
    </xf>
    <xf numFmtId="4" fontId="0" fillId="0" borderId="24" xfId="0" applyNumberFormat="1" applyBorder="1" applyAlignment="1">
      <alignment horizontal="left" vertical="center"/>
    </xf>
    <xf numFmtId="0" fontId="0" fillId="0" borderId="40" xfId="0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" fontId="10" fillId="0" borderId="1" xfId="0" applyNumberFormat="1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textRotation="90"/>
    </xf>
    <xf numFmtId="1" fontId="3" fillId="0" borderId="11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4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/>
    </xf>
    <xf numFmtId="3" fontId="8" fillId="0" borderId="46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 vertical="center" textRotation="90"/>
    </xf>
    <xf numFmtId="1" fontId="8" fillId="0" borderId="11" xfId="0" applyNumberFormat="1" applyFont="1" applyBorder="1" applyAlignment="1">
      <alignment horizontal="center" vertical="center" textRotation="90"/>
    </xf>
    <xf numFmtId="4" fontId="3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textRotation="90" wrapText="1"/>
    </xf>
    <xf numFmtId="4" fontId="7" fillId="0" borderId="11" xfId="0" applyNumberFormat="1" applyFont="1" applyBorder="1" applyAlignment="1">
      <alignment horizontal="center" vertical="center" wrapText="1"/>
    </xf>
    <xf numFmtId="3" fontId="8" fillId="0" borderId="47" xfId="0" applyNumberFormat="1" applyFont="1" applyBorder="1" applyAlignment="1">
      <alignment horizontal="center" vertical="center" textRotation="90"/>
    </xf>
    <xf numFmtId="3" fontId="9" fillId="0" borderId="48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2" fontId="9" fillId="0" borderId="25" xfId="0" applyNumberFormat="1" applyFont="1" applyBorder="1" applyAlignment="1">
      <alignment horizontal="left"/>
    </xf>
    <xf numFmtId="4" fontId="9" fillId="0" borderId="24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/>
    </xf>
    <xf numFmtId="3" fontId="9" fillId="0" borderId="49" xfId="0" applyNumberFormat="1" applyFont="1" applyBorder="1" applyAlignment="1">
      <alignment horizontal="center"/>
    </xf>
    <xf numFmtId="3" fontId="0" fillId="0" borderId="48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" fontId="0" fillId="0" borderId="24" xfId="0" applyNumberFormat="1" applyBorder="1" applyAlignment="1">
      <alignment horizontal="right"/>
    </xf>
    <xf numFmtId="4" fontId="0" fillId="0" borderId="26" xfId="0" applyNumberFormat="1" applyFont="1" applyBorder="1" applyAlignment="1">
      <alignment/>
    </xf>
    <xf numFmtId="3" fontId="0" fillId="0" borderId="49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49" fontId="9" fillId="0" borderId="49" xfId="0" applyNumberFormat="1" applyFon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50" xfId="0" applyNumberFormat="1" applyBorder="1" applyAlignment="1">
      <alignment/>
    </xf>
    <xf numFmtId="1" fontId="0" fillId="0" borderId="31" xfId="0" applyNumberFormat="1" applyBorder="1" applyAlignment="1">
      <alignment horizontal="right"/>
    </xf>
    <xf numFmtId="1" fontId="0" fillId="0" borderId="31" xfId="0" applyNumberFormat="1" applyBorder="1" applyAlignment="1">
      <alignment horizontal="left"/>
    </xf>
    <xf numFmtId="2" fontId="0" fillId="0" borderId="31" xfId="0" applyNumberFormat="1" applyBorder="1" applyAlignment="1">
      <alignment horizontal="left"/>
    </xf>
    <xf numFmtId="4" fontId="0" fillId="0" borderId="29" xfId="0" applyNumberFormat="1" applyBorder="1" applyAlignment="1">
      <alignment horizontal="right"/>
    </xf>
    <xf numFmtId="4" fontId="0" fillId="0" borderId="28" xfId="0" applyNumberFormat="1" applyFont="1" applyBorder="1" applyAlignment="1">
      <alignment/>
    </xf>
    <xf numFmtId="3" fontId="0" fillId="0" borderId="5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/>
    </xf>
    <xf numFmtId="3" fontId="0" fillId="0" borderId="53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54" xfId="0" applyBorder="1" applyAlignment="1">
      <alignment/>
    </xf>
    <xf numFmtId="3" fontId="0" fillId="0" borderId="34" xfId="0" applyNumberFormat="1" applyFill="1" applyBorder="1" applyAlignment="1">
      <alignment/>
    </xf>
    <xf numFmtId="3" fontId="1" fillId="0" borderId="2" xfId="0" applyNumberFormat="1" applyFont="1" applyBorder="1" applyAlignment="1">
      <alignment horizontal="center" vertical="center" wrapText="1"/>
    </xf>
    <xf numFmtId="3" fontId="2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4" fontId="0" fillId="0" borderId="57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57" xfId="0" applyNumberFormat="1" applyBorder="1" applyAlignment="1">
      <alignment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2" fontId="0" fillId="0" borderId="6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center" vertical="center" wrapText="1"/>
    </xf>
    <xf numFmtId="3" fontId="2" fillId="0" borderId="6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3.625" style="0" customWidth="1"/>
    <col min="2" max="2" width="3.25390625" style="0" customWidth="1"/>
    <col min="3" max="3" width="15.125" style="0" customWidth="1"/>
    <col min="4" max="4" width="16.125" style="0" customWidth="1"/>
    <col min="5" max="5" width="20.00390625" style="0" customWidth="1"/>
    <col min="6" max="6" width="8.375" style="0" customWidth="1"/>
    <col min="7" max="7" width="6.00390625" style="0" customWidth="1"/>
    <col min="9" max="9" width="8.75390625" style="0" customWidth="1"/>
    <col min="10" max="10" width="7.75390625" style="0" customWidth="1"/>
    <col min="11" max="11" width="7.125" style="0" customWidth="1"/>
    <col min="12" max="12" width="7.875" style="0" customWidth="1"/>
    <col min="13" max="13" width="9.75390625" style="0" customWidth="1"/>
    <col min="14" max="14" width="0" style="0" hidden="1" customWidth="1"/>
    <col min="15" max="16" width="9.00390625" style="0" customWidth="1"/>
    <col min="17" max="17" width="5.375" style="0" customWidth="1"/>
  </cols>
  <sheetData>
    <row r="1" spans="1:17" ht="27.7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8.75" thickBot="1">
      <c r="A2" s="4"/>
      <c r="B2" s="5"/>
      <c r="C2" s="5"/>
      <c r="D2" s="5"/>
      <c r="E2" s="6"/>
      <c r="F2" s="7" t="s">
        <v>1</v>
      </c>
      <c r="G2" s="8"/>
      <c r="H2" s="8"/>
      <c r="I2" s="9"/>
      <c r="J2" s="10" t="s">
        <v>2</v>
      </c>
      <c r="K2" s="5"/>
      <c r="L2" s="5"/>
      <c r="M2" s="6"/>
      <c r="N2" s="11"/>
      <c r="O2" s="10" t="s">
        <v>3</v>
      </c>
      <c r="P2" s="5"/>
      <c r="Q2" s="12"/>
    </row>
    <row r="3" spans="1:17" ht="17.25" thickBot="1">
      <c r="A3" s="13" t="s">
        <v>4</v>
      </c>
      <c r="B3" s="14"/>
      <c r="C3" s="15" t="s">
        <v>5</v>
      </c>
      <c r="D3" s="16" t="s">
        <v>6</v>
      </c>
      <c r="E3" s="17" t="s">
        <v>7</v>
      </c>
      <c r="F3" s="18" t="s">
        <v>8</v>
      </c>
      <c r="G3" s="19">
        <v>76</v>
      </c>
      <c r="H3" s="20" t="s">
        <v>9</v>
      </c>
      <c r="I3" s="21">
        <v>38</v>
      </c>
      <c r="J3" s="20" t="s">
        <v>8</v>
      </c>
      <c r="K3" s="19">
        <v>76</v>
      </c>
      <c r="L3" s="22" t="s">
        <v>9</v>
      </c>
      <c r="M3" s="21">
        <v>38</v>
      </c>
      <c r="N3" s="23"/>
      <c r="O3" s="24"/>
      <c r="P3" s="25"/>
      <c r="Q3" s="26" t="s">
        <v>10</v>
      </c>
    </row>
    <row r="4" spans="1:17" ht="72.75" thickBot="1">
      <c r="A4" s="27" t="s">
        <v>11</v>
      </c>
      <c r="B4" s="28" t="s">
        <v>12</v>
      </c>
      <c r="C4" s="29" t="s">
        <v>13</v>
      </c>
      <c r="D4" s="30" t="s">
        <v>14</v>
      </c>
      <c r="E4" s="31" t="s">
        <v>15</v>
      </c>
      <c r="F4" s="32" t="s">
        <v>16</v>
      </c>
      <c r="G4" s="33" t="s">
        <v>17</v>
      </c>
      <c r="H4" s="34" t="s">
        <v>18</v>
      </c>
      <c r="I4" s="35" t="s">
        <v>19</v>
      </c>
      <c r="J4" s="36" t="s">
        <v>16</v>
      </c>
      <c r="K4" s="37" t="s">
        <v>17</v>
      </c>
      <c r="L4" s="38" t="s">
        <v>18</v>
      </c>
      <c r="M4" s="35" t="s">
        <v>19</v>
      </c>
      <c r="N4" s="35" t="s">
        <v>20</v>
      </c>
      <c r="O4" s="39" t="s">
        <v>21</v>
      </c>
      <c r="P4" s="40" t="s">
        <v>22</v>
      </c>
      <c r="Q4" s="41"/>
    </row>
    <row r="5" spans="1:17" ht="15.75">
      <c r="A5" s="42">
        <v>2</v>
      </c>
      <c r="B5" s="43" t="s">
        <v>23</v>
      </c>
      <c r="C5" s="44" t="s">
        <v>24</v>
      </c>
      <c r="D5" s="45" t="s">
        <v>25</v>
      </c>
      <c r="E5" s="46" t="s">
        <v>26</v>
      </c>
      <c r="F5" s="44">
        <v>31.4</v>
      </c>
      <c r="G5" s="47">
        <v>0</v>
      </c>
      <c r="H5" s="48">
        <f aca="true" t="shared" si="0" ref="H5:H22">IF((F5-$I$3)&gt;0,F5-$I$3,0)</f>
        <v>0</v>
      </c>
      <c r="I5" s="46">
        <f aca="true" t="shared" si="1" ref="I5:I22">IF(OR(G5="снят",F5&gt;$G$3),100,IF(G5="н/я",150,SUM(H5,G5)))</f>
        <v>0</v>
      </c>
      <c r="J5" s="44">
        <v>32.6</v>
      </c>
      <c r="K5" s="43">
        <v>0</v>
      </c>
      <c r="L5" s="48">
        <f aca="true" t="shared" si="2" ref="L5:L22">IF((J5-$M$3)&gt;0,J5-$M$3,0)</f>
        <v>0</v>
      </c>
      <c r="M5" s="46">
        <f aca="true" t="shared" si="3" ref="M5:M22">IF(OR(K5="снят",J5&gt;$K$3),100,IF(K5="н/я",150,SUM(L5,K5)))</f>
        <v>0</v>
      </c>
      <c r="N5" s="49">
        <f aca="true" t="shared" si="4" ref="N5:N22">(G5+K5)</f>
        <v>0</v>
      </c>
      <c r="O5" s="44">
        <f aca="true" t="shared" si="5" ref="O5:O22">(F5+J5)</f>
        <v>64</v>
      </c>
      <c r="P5" s="50">
        <f aca="true" t="shared" si="6" ref="P5:P22">IF(C5&lt;&gt;0,IF(I5+M5&lt;&gt;200,I5+M5,200),301)</f>
        <v>0</v>
      </c>
      <c r="Q5" s="51">
        <v>1</v>
      </c>
    </row>
    <row r="6" spans="1:17" ht="15.75">
      <c r="A6" s="42">
        <v>4</v>
      </c>
      <c r="B6" s="43" t="s">
        <v>23</v>
      </c>
      <c r="C6" s="44" t="s">
        <v>27</v>
      </c>
      <c r="D6" s="45" t="s">
        <v>28</v>
      </c>
      <c r="E6" s="46" t="s">
        <v>29</v>
      </c>
      <c r="F6" s="44">
        <v>36.1</v>
      </c>
      <c r="G6" s="47">
        <v>0</v>
      </c>
      <c r="H6" s="48">
        <f t="shared" si="0"/>
        <v>0</v>
      </c>
      <c r="I6" s="46">
        <f t="shared" si="1"/>
        <v>0</v>
      </c>
      <c r="J6" s="44">
        <v>37</v>
      </c>
      <c r="K6" s="43">
        <v>0</v>
      </c>
      <c r="L6" s="48">
        <f t="shared" si="2"/>
        <v>0</v>
      </c>
      <c r="M6" s="46">
        <f t="shared" si="3"/>
        <v>0</v>
      </c>
      <c r="N6" s="49">
        <f t="shared" si="4"/>
        <v>0</v>
      </c>
      <c r="O6" s="44">
        <f t="shared" si="5"/>
        <v>73.1</v>
      </c>
      <c r="P6" s="50">
        <f t="shared" si="6"/>
        <v>0</v>
      </c>
      <c r="Q6" s="51">
        <v>2</v>
      </c>
    </row>
    <row r="7" spans="1:17" ht="15.75">
      <c r="A7" s="42">
        <v>8</v>
      </c>
      <c r="B7" s="43" t="s">
        <v>23</v>
      </c>
      <c r="C7" s="44" t="s">
        <v>30</v>
      </c>
      <c r="D7" s="45" t="s">
        <v>31</v>
      </c>
      <c r="E7" s="46" t="s">
        <v>32</v>
      </c>
      <c r="F7" s="44">
        <v>36.8</v>
      </c>
      <c r="G7" s="47">
        <v>5</v>
      </c>
      <c r="H7" s="48">
        <f t="shared" si="0"/>
        <v>0</v>
      </c>
      <c r="I7" s="46">
        <f t="shared" si="1"/>
        <v>5</v>
      </c>
      <c r="J7" s="44">
        <v>38</v>
      </c>
      <c r="K7" s="43">
        <v>0</v>
      </c>
      <c r="L7" s="48">
        <f t="shared" si="2"/>
        <v>0</v>
      </c>
      <c r="M7" s="46">
        <f t="shared" si="3"/>
        <v>0</v>
      </c>
      <c r="N7" s="49">
        <f t="shared" si="4"/>
        <v>5</v>
      </c>
      <c r="O7" s="44">
        <f t="shared" si="5"/>
        <v>74.8</v>
      </c>
      <c r="P7" s="50">
        <f t="shared" si="6"/>
        <v>5</v>
      </c>
      <c r="Q7" s="51">
        <v>3</v>
      </c>
    </row>
    <row r="8" spans="1:17" ht="15.75">
      <c r="A8" s="42">
        <v>14</v>
      </c>
      <c r="B8" s="43" t="s">
        <v>23</v>
      </c>
      <c r="C8" s="44" t="s">
        <v>33</v>
      </c>
      <c r="D8" s="45" t="s">
        <v>34</v>
      </c>
      <c r="E8" s="46" t="s">
        <v>35</v>
      </c>
      <c r="F8" s="44">
        <v>30.3</v>
      </c>
      <c r="G8" s="47">
        <v>0</v>
      </c>
      <c r="H8" s="48">
        <f t="shared" si="0"/>
        <v>0</v>
      </c>
      <c r="I8" s="46">
        <f t="shared" si="1"/>
        <v>0</v>
      </c>
      <c r="J8" s="44">
        <v>35.6</v>
      </c>
      <c r="K8" s="43">
        <v>10</v>
      </c>
      <c r="L8" s="48">
        <f t="shared" si="2"/>
        <v>0</v>
      </c>
      <c r="M8" s="46">
        <f t="shared" si="3"/>
        <v>10</v>
      </c>
      <c r="N8" s="49">
        <f t="shared" si="4"/>
        <v>10</v>
      </c>
      <c r="O8" s="44">
        <f t="shared" si="5"/>
        <v>65.9</v>
      </c>
      <c r="P8" s="50">
        <f t="shared" si="6"/>
        <v>10</v>
      </c>
      <c r="Q8" s="51">
        <v>4</v>
      </c>
    </row>
    <row r="9" spans="1:17" ht="15.75">
      <c r="A9" s="42">
        <v>6</v>
      </c>
      <c r="B9" s="43" t="s">
        <v>23</v>
      </c>
      <c r="C9" s="44" t="s">
        <v>36</v>
      </c>
      <c r="D9" s="45" t="s">
        <v>28</v>
      </c>
      <c r="E9" s="46" t="s">
        <v>37</v>
      </c>
      <c r="F9" s="44">
        <v>35.2</v>
      </c>
      <c r="G9" s="47">
        <v>0</v>
      </c>
      <c r="H9" s="48">
        <f t="shared" si="0"/>
        <v>0</v>
      </c>
      <c r="I9" s="46">
        <f t="shared" si="1"/>
        <v>0</v>
      </c>
      <c r="J9" s="44">
        <v>42.3</v>
      </c>
      <c r="K9" s="43">
        <v>15</v>
      </c>
      <c r="L9" s="48">
        <f t="shared" si="2"/>
        <v>4.299999999999997</v>
      </c>
      <c r="M9" s="46">
        <f t="shared" si="3"/>
        <v>19.299999999999997</v>
      </c>
      <c r="N9" s="49">
        <f t="shared" si="4"/>
        <v>15</v>
      </c>
      <c r="O9" s="44">
        <f t="shared" si="5"/>
        <v>77.5</v>
      </c>
      <c r="P9" s="50">
        <f t="shared" si="6"/>
        <v>19.299999999999997</v>
      </c>
      <c r="Q9" s="51">
        <v>5</v>
      </c>
    </row>
    <row r="10" spans="1:17" ht="15.75">
      <c r="A10" s="42">
        <v>10</v>
      </c>
      <c r="B10" s="52" t="s">
        <v>23</v>
      </c>
      <c r="C10" s="53" t="s">
        <v>38</v>
      </c>
      <c r="D10" s="54" t="s">
        <v>39</v>
      </c>
      <c r="E10" s="55" t="s">
        <v>40</v>
      </c>
      <c r="F10" s="56">
        <v>40.5</v>
      </c>
      <c r="G10" s="52">
        <v>25</v>
      </c>
      <c r="H10" s="53">
        <f t="shared" si="0"/>
        <v>2.5</v>
      </c>
      <c r="I10" s="55">
        <f t="shared" si="1"/>
        <v>27.5</v>
      </c>
      <c r="J10" s="56">
        <v>43</v>
      </c>
      <c r="K10" s="57">
        <v>20</v>
      </c>
      <c r="L10" s="53">
        <f t="shared" si="2"/>
        <v>5</v>
      </c>
      <c r="M10" s="55">
        <f t="shared" si="3"/>
        <v>25</v>
      </c>
      <c r="N10" s="58">
        <f t="shared" si="4"/>
        <v>45</v>
      </c>
      <c r="O10" s="56">
        <f t="shared" si="5"/>
        <v>83.5</v>
      </c>
      <c r="P10" s="59">
        <f t="shared" si="6"/>
        <v>52.5</v>
      </c>
      <c r="Q10" s="60">
        <v>6</v>
      </c>
    </row>
    <row r="11" spans="1:17" ht="15.75">
      <c r="A11" s="42">
        <v>1</v>
      </c>
      <c r="B11" s="43" t="s">
        <v>23</v>
      </c>
      <c r="C11" s="44" t="s">
        <v>41</v>
      </c>
      <c r="D11" s="45" t="s">
        <v>25</v>
      </c>
      <c r="E11" s="46" t="s">
        <v>42</v>
      </c>
      <c r="F11" s="44"/>
      <c r="G11" s="47" t="s">
        <v>43</v>
      </c>
      <c r="H11" s="48">
        <f t="shared" si="0"/>
        <v>0</v>
      </c>
      <c r="I11" s="46">
        <f t="shared" si="1"/>
        <v>100</v>
      </c>
      <c r="J11" s="44">
        <v>30.8</v>
      </c>
      <c r="K11" s="43">
        <v>0</v>
      </c>
      <c r="L11" s="48">
        <f t="shared" si="2"/>
        <v>0</v>
      </c>
      <c r="M11" s="46">
        <f t="shared" si="3"/>
        <v>0</v>
      </c>
      <c r="N11" s="49" t="e">
        <f t="shared" si="4"/>
        <v>#VALUE!</v>
      </c>
      <c r="O11" s="44">
        <f t="shared" si="5"/>
        <v>30.8</v>
      </c>
      <c r="P11" s="50">
        <f t="shared" si="6"/>
        <v>100</v>
      </c>
      <c r="Q11" s="51" t="s">
        <v>44</v>
      </c>
    </row>
    <row r="12" spans="1:17" ht="15.75">
      <c r="A12" s="42">
        <v>5</v>
      </c>
      <c r="B12" s="43" t="s">
        <v>23</v>
      </c>
      <c r="C12" s="44" t="s">
        <v>45</v>
      </c>
      <c r="D12" s="45" t="s">
        <v>28</v>
      </c>
      <c r="E12" s="46" t="s">
        <v>46</v>
      </c>
      <c r="F12" s="44"/>
      <c r="G12" s="47" t="s">
        <v>43</v>
      </c>
      <c r="H12" s="48">
        <f t="shared" si="0"/>
        <v>0</v>
      </c>
      <c r="I12" s="46">
        <f t="shared" si="1"/>
        <v>100</v>
      </c>
      <c r="J12" s="44">
        <v>31.5</v>
      </c>
      <c r="K12" s="43">
        <v>0</v>
      </c>
      <c r="L12" s="48">
        <f t="shared" si="2"/>
        <v>0</v>
      </c>
      <c r="M12" s="46">
        <f t="shared" si="3"/>
        <v>0</v>
      </c>
      <c r="N12" s="49" t="e">
        <f t="shared" si="4"/>
        <v>#VALUE!</v>
      </c>
      <c r="O12" s="44">
        <f t="shared" si="5"/>
        <v>31.5</v>
      </c>
      <c r="P12" s="50">
        <f t="shared" si="6"/>
        <v>100</v>
      </c>
      <c r="Q12" s="51" t="s">
        <v>44</v>
      </c>
    </row>
    <row r="13" spans="1:17" ht="15.75">
      <c r="A13" s="42">
        <v>3</v>
      </c>
      <c r="B13" s="43" t="s">
        <v>23</v>
      </c>
      <c r="C13" s="44" t="s">
        <v>47</v>
      </c>
      <c r="D13" s="45" t="s">
        <v>25</v>
      </c>
      <c r="E13" s="46" t="s">
        <v>48</v>
      </c>
      <c r="F13" s="44">
        <v>32.8</v>
      </c>
      <c r="G13" s="47">
        <v>0</v>
      </c>
      <c r="H13" s="48">
        <f t="shared" si="0"/>
        <v>0</v>
      </c>
      <c r="I13" s="46">
        <f t="shared" si="1"/>
        <v>0</v>
      </c>
      <c r="J13" s="44"/>
      <c r="K13" s="43" t="s">
        <v>43</v>
      </c>
      <c r="L13" s="48">
        <f t="shared" si="2"/>
        <v>0</v>
      </c>
      <c r="M13" s="46">
        <f t="shared" si="3"/>
        <v>100</v>
      </c>
      <c r="N13" s="49" t="e">
        <f t="shared" si="4"/>
        <v>#VALUE!</v>
      </c>
      <c r="O13" s="44">
        <f t="shared" si="5"/>
        <v>32.8</v>
      </c>
      <c r="P13" s="50">
        <f t="shared" si="6"/>
        <v>100</v>
      </c>
      <c r="Q13" s="51" t="s">
        <v>44</v>
      </c>
    </row>
    <row r="14" spans="1:17" ht="15.75">
      <c r="A14" s="42">
        <v>11</v>
      </c>
      <c r="B14" s="43" t="s">
        <v>23</v>
      </c>
      <c r="C14" s="44" t="s">
        <v>49</v>
      </c>
      <c r="D14" s="45" t="s">
        <v>39</v>
      </c>
      <c r="E14" s="46" t="s">
        <v>50</v>
      </c>
      <c r="F14" s="44">
        <v>37.2</v>
      </c>
      <c r="G14" s="47">
        <v>0</v>
      </c>
      <c r="H14" s="48">
        <f t="shared" si="0"/>
        <v>0</v>
      </c>
      <c r="I14" s="46">
        <f t="shared" si="1"/>
        <v>0</v>
      </c>
      <c r="J14" s="44"/>
      <c r="K14" s="43" t="s">
        <v>43</v>
      </c>
      <c r="L14" s="48">
        <f t="shared" si="2"/>
        <v>0</v>
      </c>
      <c r="M14" s="46">
        <f t="shared" si="3"/>
        <v>100</v>
      </c>
      <c r="N14" s="49" t="e">
        <f t="shared" si="4"/>
        <v>#VALUE!</v>
      </c>
      <c r="O14" s="44">
        <f t="shared" si="5"/>
        <v>37.2</v>
      </c>
      <c r="P14" s="50">
        <f t="shared" si="6"/>
        <v>100</v>
      </c>
      <c r="Q14" s="51" t="s">
        <v>44</v>
      </c>
    </row>
    <row r="15" spans="1:17" ht="12.75">
      <c r="A15" s="42">
        <v>13</v>
      </c>
      <c r="B15" s="43" t="s">
        <v>23</v>
      </c>
      <c r="C15" s="44" t="s">
        <v>49</v>
      </c>
      <c r="D15" s="45" t="s">
        <v>34</v>
      </c>
      <c r="E15" s="46" t="s">
        <v>51</v>
      </c>
      <c r="F15" s="44">
        <v>32.6</v>
      </c>
      <c r="G15" s="47">
        <v>15</v>
      </c>
      <c r="H15" s="48">
        <f t="shared" si="0"/>
        <v>0</v>
      </c>
      <c r="I15" s="46">
        <f t="shared" si="1"/>
        <v>15</v>
      </c>
      <c r="J15" s="44"/>
      <c r="K15" s="43" t="s">
        <v>43</v>
      </c>
      <c r="L15" s="48">
        <f t="shared" si="2"/>
        <v>0</v>
      </c>
      <c r="M15" s="46">
        <f t="shared" si="3"/>
        <v>100</v>
      </c>
      <c r="N15" s="49" t="e">
        <f t="shared" si="4"/>
        <v>#VALUE!</v>
      </c>
      <c r="O15" s="44">
        <f t="shared" si="5"/>
        <v>32.6</v>
      </c>
      <c r="P15" s="50">
        <f t="shared" si="6"/>
        <v>115</v>
      </c>
      <c r="Q15" s="61" t="s">
        <v>44</v>
      </c>
    </row>
    <row r="16" spans="1:17" ht="12.75">
      <c r="A16" s="42">
        <v>17</v>
      </c>
      <c r="B16" s="43" t="s">
        <v>23</v>
      </c>
      <c r="C16" s="44" t="s">
        <v>52</v>
      </c>
      <c r="D16" s="45" t="s">
        <v>53</v>
      </c>
      <c r="E16" s="46" t="s">
        <v>54</v>
      </c>
      <c r="F16" s="44"/>
      <c r="G16" s="47" t="s">
        <v>43</v>
      </c>
      <c r="H16" s="48">
        <f t="shared" si="0"/>
        <v>0</v>
      </c>
      <c r="I16" s="46">
        <f t="shared" si="1"/>
        <v>100</v>
      </c>
      <c r="J16" s="44">
        <v>35.5</v>
      </c>
      <c r="K16" s="43">
        <v>15</v>
      </c>
      <c r="L16" s="48">
        <f t="shared" si="2"/>
        <v>0</v>
      </c>
      <c r="M16" s="46">
        <f t="shared" si="3"/>
        <v>15</v>
      </c>
      <c r="N16" s="49" t="e">
        <f t="shared" si="4"/>
        <v>#VALUE!</v>
      </c>
      <c r="O16" s="44">
        <f t="shared" si="5"/>
        <v>35.5</v>
      </c>
      <c r="P16" s="50">
        <f t="shared" si="6"/>
        <v>115</v>
      </c>
      <c r="Q16" s="61" t="s">
        <v>44</v>
      </c>
    </row>
    <row r="17" spans="1:17" ht="12.75">
      <c r="A17" s="42">
        <v>15</v>
      </c>
      <c r="B17" s="43" t="s">
        <v>23</v>
      </c>
      <c r="C17" s="44" t="s">
        <v>55</v>
      </c>
      <c r="D17" s="45" t="s">
        <v>34</v>
      </c>
      <c r="E17" s="46" t="s">
        <v>56</v>
      </c>
      <c r="F17" s="44">
        <v>37.2</v>
      </c>
      <c r="G17" s="47">
        <v>15</v>
      </c>
      <c r="H17" s="48">
        <f t="shared" si="0"/>
        <v>0</v>
      </c>
      <c r="I17" s="46">
        <f t="shared" si="1"/>
        <v>15</v>
      </c>
      <c r="J17" s="44"/>
      <c r="K17" s="43" t="s">
        <v>43</v>
      </c>
      <c r="L17" s="48">
        <f t="shared" si="2"/>
        <v>0</v>
      </c>
      <c r="M17" s="46">
        <f t="shared" si="3"/>
        <v>100</v>
      </c>
      <c r="N17" s="49" t="e">
        <f t="shared" si="4"/>
        <v>#VALUE!</v>
      </c>
      <c r="O17" s="44">
        <f t="shared" si="5"/>
        <v>37.2</v>
      </c>
      <c r="P17" s="50">
        <f t="shared" si="6"/>
        <v>115</v>
      </c>
      <c r="Q17" s="61" t="s">
        <v>44</v>
      </c>
    </row>
    <row r="18" spans="1:17" ht="12.75">
      <c r="A18" s="42">
        <v>12</v>
      </c>
      <c r="B18" s="43" t="s">
        <v>23</v>
      </c>
      <c r="C18" s="44" t="s">
        <v>57</v>
      </c>
      <c r="D18" s="45" t="s">
        <v>39</v>
      </c>
      <c r="E18" s="46" t="s">
        <v>58</v>
      </c>
      <c r="F18" s="44"/>
      <c r="G18" s="47" t="s">
        <v>43</v>
      </c>
      <c r="H18" s="48">
        <f t="shared" si="0"/>
        <v>0</v>
      </c>
      <c r="I18" s="46">
        <f t="shared" si="1"/>
        <v>100</v>
      </c>
      <c r="J18" s="44">
        <v>43.6</v>
      </c>
      <c r="K18" s="43">
        <v>10</v>
      </c>
      <c r="L18" s="48">
        <f t="shared" si="2"/>
        <v>5.600000000000001</v>
      </c>
      <c r="M18" s="46">
        <f t="shared" si="3"/>
        <v>15.600000000000001</v>
      </c>
      <c r="N18" s="49" t="e">
        <f t="shared" si="4"/>
        <v>#VALUE!</v>
      </c>
      <c r="O18" s="44">
        <f t="shared" si="5"/>
        <v>43.6</v>
      </c>
      <c r="P18" s="50">
        <f t="shared" si="6"/>
        <v>115.6</v>
      </c>
      <c r="Q18" s="61" t="s">
        <v>44</v>
      </c>
    </row>
    <row r="19" spans="1:17" ht="12.75">
      <c r="A19" s="42">
        <v>7</v>
      </c>
      <c r="B19" s="43" t="s">
        <v>23</v>
      </c>
      <c r="C19" s="44" t="s">
        <v>59</v>
      </c>
      <c r="D19" s="45" t="s">
        <v>31</v>
      </c>
      <c r="E19" s="46" t="s">
        <v>60</v>
      </c>
      <c r="F19" s="44">
        <v>37.1</v>
      </c>
      <c r="G19" s="47">
        <v>45</v>
      </c>
      <c r="H19" s="48">
        <f t="shared" si="0"/>
        <v>0</v>
      </c>
      <c r="I19" s="46">
        <f t="shared" si="1"/>
        <v>45</v>
      </c>
      <c r="J19" s="44"/>
      <c r="K19" s="43" t="s">
        <v>43</v>
      </c>
      <c r="L19" s="48">
        <f t="shared" si="2"/>
        <v>0</v>
      </c>
      <c r="M19" s="46">
        <f t="shared" si="3"/>
        <v>100</v>
      </c>
      <c r="N19" s="49" t="e">
        <f t="shared" si="4"/>
        <v>#VALUE!</v>
      </c>
      <c r="O19" s="44">
        <f t="shared" si="5"/>
        <v>37.1</v>
      </c>
      <c r="P19" s="50">
        <f t="shared" si="6"/>
        <v>145</v>
      </c>
      <c r="Q19" s="61" t="s">
        <v>44</v>
      </c>
    </row>
    <row r="20" spans="1:17" ht="12.75">
      <c r="A20" s="42">
        <v>16</v>
      </c>
      <c r="B20" s="43" t="s">
        <v>23</v>
      </c>
      <c r="C20" s="44" t="s">
        <v>61</v>
      </c>
      <c r="D20" s="45" t="s">
        <v>53</v>
      </c>
      <c r="E20" s="50" t="s">
        <v>62</v>
      </c>
      <c r="F20" s="44">
        <v>53</v>
      </c>
      <c r="G20" s="47">
        <v>0</v>
      </c>
      <c r="H20" s="48">
        <f t="shared" si="0"/>
        <v>15</v>
      </c>
      <c r="I20" s="46">
        <f t="shared" si="1"/>
        <v>15</v>
      </c>
      <c r="J20" s="44"/>
      <c r="K20" s="43" t="s">
        <v>63</v>
      </c>
      <c r="L20" s="48">
        <f t="shared" si="2"/>
        <v>0</v>
      </c>
      <c r="M20" s="46">
        <f t="shared" si="3"/>
        <v>150</v>
      </c>
      <c r="N20" s="49" t="e">
        <f t="shared" si="4"/>
        <v>#VALUE!</v>
      </c>
      <c r="O20" s="44">
        <f t="shared" si="5"/>
        <v>53</v>
      </c>
      <c r="P20" s="50">
        <f t="shared" si="6"/>
        <v>165</v>
      </c>
      <c r="Q20" s="61" t="s">
        <v>44</v>
      </c>
    </row>
    <row r="21" spans="1:17" ht="12.75">
      <c r="A21" s="42">
        <v>9</v>
      </c>
      <c r="B21" s="43" t="s">
        <v>23</v>
      </c>
      <c r="C21" s="44" t="s">
        <v>24</v>
      </c>
      <c r="D21" s="45" t="s">
        <v>31</v>
      </c>
      <c r="E21" s="50" t="s">
        <v>64</v>
      </c>
      <c r="F21" s="44"/>
      <c r="G21" s="47" t="s">
        <v>43</v>
      </c>
      <c r="H21" s="48">
        <f t="shared" si="0"/>
        <v>0</v>
      </c>
      <c r="I21" s="46">
        <f t="shared" si="1"/>
        <v>100</v>
      </c>
      <c r="J21" s="44"/>
      <c r="K21" s="43" t="s">
        <v>43</v>
      </c>
      <c r="L21" s="48">
        <f t="shared" si="2"/>
        <v>0</v>
      </c>
      <c r="M21" s="46">
        <f t="shared" si="3"/>
        <v>100</v>
      </c>
      <c r="N21" s="49" t="e">
        <f t="shared" si="4"/>
        <v>#VALUE!</v>
      </c>
      <c r="O21" s="44">
        <f t="shared" si="5"/>
        <v>0</v>
      </c>
      <c r="P21" s="50">
        <f t="shared" si="6"/>
        <v>200</v>
      </c>
      <c r="Q21" s="61" t="s">
        <v>44</v>
      </c>
    </row>
    <row r="22" spans="1:17" ht="12.75">
      <c r="A22" s="62">
        <v>18</v>
      </c>
      <c r="B22" s="52" t="s">
        <v>23</v>
      </c>
      <c r="C22" s="56" t="s">
        <v>30</v>
      </c>
      <c r="D22" s="54" t="s">
        <v>53</v>
      </c>
      <c r="E22" s="55" t="s">
        <v>65</v>
      </c>
      <c r="F22" s="56"/>
      <c r="G22" s="52" t="s">
        <v>43</v>
      </c>
      <c r="H22" s="53">
        <f t="shared" si="0"/>
        <v>0</v>
      </c>
      <c r="I22" s="55">
        <f t="shared" si="1"/>
        <v>100</v>
      </c>
      <c r="J22" s="56"/>
      <c r="K22" s="57" t="s">
        <v>43</v>
      </c>
      <c r="L22" s="53">
        <f t="shared" si="2"/>
        <v>0</v>
      </c>
      <c r="M22" s="55">
        <f t="shared" si="3"/>
        <v>100</v>
      </c>
      <c r="N22" s="49" t="e">
        <f t="shared" si="4"/>
        <v>#VALUE!</v>
      </c>
      <c r="O22" s="56">
        <f t="shared" si="5"/>
        <v>0</v>
      </c>
      <c r="P22" s="59">
        <f t="shared" si="6"/>
        <v>200</v>
      </c>
      <c r="Q22" s="63" t="s">
        <v>44</v>
      </c>
    </row>
  </sheetData>
  <mergeCells count="7">
    <mergeCell ref="A3:B3"/>
    <mergeCell ref="Q3:Q4"/>
    <mergeCell ref="A1:Q1"/>
    <mergeCell ref="A2:E2"/>
    <mergeCell ref="F2:I2"/>
    <mergeCell ref="J2:M2"/>
    <mergeCell ref="O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:Q1"/>
    </sheetView>
  </sheetViews>
  <sheetFormatPr defaultColWidth="9.00390625" defaultRowHeight="12.75"/>
  <cols>
    <col min="1" max="1" width="4.125" style="0" customWidth="1"/>
    <col min="2" max="2" width="3.25390625" style="0" customWidth="1"/>
    <col min="3" max="3" width="16.25390625" style="0" customWidth="1"/>
    <col min="4" max="4" width="14.375" style="0" customWidth="1"/>
    <col min="5" max="5" width="18.75390625" style="0" customWidth="1"/>
    <col min="6" max="6" width="8.25390625" style="0" customWidth="1"/>
    <col min="7" max="7" width="4.875" style="0" customWidth="1"/>
    <col min="8" max="8" width="8.25390625" style="0" customWidth="1"/>
    <col min="9" max="9" width="7.125" style="0" customWidth="1"/>
    <col min="10" max="10" width="7.625" style="0" customWidth="1"/>
    <col min="11" max="11" width="5.125" style="0" customWidth="1"/>
    <col min="12" max="12" width="7.875" style="0" customWidth="1"/>
    <col min="13" max="13" width="8.00390625" style="0" customWidth="1"/>
    <col min="14" max="14" width="0" style="0" hidden="1" customWidth="1"/>
    <col min="15" max="15" width="8.125" style="0" customWidth="1"/>
    <col min="16" max="16" width="10.625" style="0" customWidth="1"/>
    <col min="17" max="17" width="7.125" style="0" customWidth="1"/>
  </cols>
  <sheetData>
    <row r="1" spans="1:17" ht="21.75" thickBot="1" thickTop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18.75" thickBot="1">
      <c r="A2" s="67"/>
      <c r="B2" s="68"/>
      <c r="C2" s="68"/>
      <c r="D2" s="68"/>
      <c r="E2" s="69"/>
      <c r="F2" s="7" t="s">
        <v>1</v>
      </c>
      <c r="G2" s="8"/>
      <c r="H2" s="8"/>
      <c r="I2" s="9"/>
      <c r="J2" s="10" t="s">
        <v>2</v>
      </c>
      <c r="K2" s="5"/>
      <c r="L2" s="5"/>
      <c r="M2" s="6"/>
      <c r="N2" s="11"/>
      <c r="O2" s="70" t="s">
        <v>3</v>
      </c>
      <c r="P2" s="71"/>
      <c r="Q2" s="72" t="s">
        <v>10</v>
      </c>
    </row>
    <row r="3" spans="1:17" ht="17.25" thickBot="1">
      <c r="A3" s="73" t="s">
        <v>4</v>
      </c>
      <c r="B3" s="74"/>
      <c r="C3" s="15" t="s">
        <v>66</v>
      </c>
      <c r="D3" s="75" t="s">
        <v>67</v>
      </c>
      <c r="E3" s="76" t="s">
        <v>68</v>
      </c>
      <c r="F3" s="77" t="s">
        <v>8</v>
      </c>
      <c r="G3" s="78">
        <v>76</v>
      </c>
      <c r="H3" s="77" t="s">
        <v>9</v>
      </c>
      <c r="I3" s="79">
        <v>38</v>
      </c>
      <c r="J3" s="80" t="s">
        <v>8</v>
      </c>
      <c r="K3" s="78">
        <v>76</v>
      </c>
      <c r="L3" s="81" t="s">
        <v>9</v>
      </c>
      <c r="M3" s="82">
        <v>38</v>
      </c>
      <c r="N3" s="83"/>
      <c r="O3" s="5"/>
      <c r="P3" s="6"/>
      <c r="Q3" s="84"/>
    </row>
    <row r="4" spans="1:17" ht="72.75" thickBot="1">
      <c r="A4" s="27" t="s">
        <v>11</v>
      </c>
      <c r="B4" s="28" t="s">
        <v>69</v>
      </c>
      <c r="C4" s="29" t="s">
        <v>13</v>
      </c>
      <c r="D4" s="30" t="s">
        <v>14</v>
      </c>
      <c r="E4" s="31" t="s">
        <v>15</v>
      </c>
      <c r="F4" s="36" t="s">
        <v>16</v>
      </c>
      <c r="G4" s="33" t="s">
        <v>17</v>
      </c>
      <c r="H4" s="34" t="s">
        <v>18</v>
      </c>
      <c r="I4" s="35" t="s">
        <v>19</v>
      </c>
      <c r="J4" s="36" t="s">
        <v>16</v>
      </c>
      <c r="K4" s="37" t="s">
        <v>17</v>
      </c>
      <c r="L4" s="34" t="s">
        <v>18</v>
      </c>
      <c r="M4" s="35" t="s">
        <v>19</v>
      </c>
      <c r="N4" s="35" t="s">
        <v>20</v>
      </c>
      <c r="O4" s="39" t="s">
        <v>21</v>
      </c>
      <c r="P4" s="40" t="s">
        <v>22</v>
      </c>
      <c r="Q4" s="85"/>
    </row>
    <row r="5" spans="1:17" ht="15.75">
      <c r="A5" s="86">
        <v>103</v>
      </c>
      <c r="B5" s="87" t="s">
        <v>70</v>
      </c>
      <c r="C5" s="44" t="s">
        <v>41</v>
      </c>
      <c r="D5" s="45" t="s">
        <v>71</v>
      </c>
      <c r="E5" s="46" t="s">
        <v>72</v>
      </c>
      <c r="F5" s="44">
        <v>31.1</v>
      </c>
      <c r="G5" s="88">
        <v>0</v>
      </c>
      <c r="H5" s="48">
        <f aca="true" t="shared" si="0" ref="H5:H18">IF((F5-$I$3)&gt;0,F5-$I$3,0)</f>
        <v>0</v>
      </c>
      <c r="I5" s="46">
        <f aca="true" t="shared" si="1" ref="I5:I18">IF(OR(G5="снят",F5&gt;$G$3),100,IF(G5="н/я",150,SUM(H5,G5)))</f>
        <v>0</v>
      </c>
      <c r="J5" s="44">
        <v>33.1</v>
      </c>
      <c r="K5" s="43">
        <v>0</v>
      </c>
      <c r="L5" s="48">
        <f aca="true" t="shared" si="2" ref="L5:L18">IF((J5-$M$3)&gt;0,J5-$M$3,0)</f>
        <v>0</v>
      </c>
      <c r="M5" s="46">
        <f aca="true" t="shared" si="3" ref="M5:M18">IF(OR(K5="снят",J5&gt;$K$3),100,IF(K5="н/я",150,SUM(L5,K5)))</f>
        <v>0</v>
      </c>
      <c r="N5" s="49">
        <f>(G5+K5)</f>
        <v>0</v>
      </c>
      <c r="O5" s="44">
        <f aca="true" t="shared" si="4" ref="O5:O18">(F5+J5)</f>
        <v>64.2</v>
      </c>
      <c r="P5" s="50">
        <f aca="true" t="shared" si="5" ref="P5:P18">IF(C5&lt;&gt;0,IF(I5+M5&lt;&gt;200,I5+M5,200),301)</f>
        <v>0</v>
      </c>
      <c r="Q5" s="89">
        <v>1</v>
      </c>
    </row>
    <row r="6" spans="1:17" ht="15.75">
      <c r="A6" s="86">
        <v>109</v>
      </c>
      <c r="B6" s="87" t="s">
        <v>70</v>
      </c>
      <c r="C6" s="44" t="s">
        <v>73</v>
      </c>
      <c r="D6" s="45" t="s">
        <v>74</v>
      </c>
      <c r="E6" s="46" t="s">
        <v>75</v>
      </c>
      <c r="F6" s="44">
        <v>33.7</v>
      </c>
      <c r="G6" s="88">
        <v>0</v>
      </c>
      <c r="H6" s="48">
        <f t="shared" si="0"/>
        <v>0</v>
      </c>
      <c r="I6" s="46">
        <f t="shared" si="1"/>
        <v>0</v>
      </c>
      <c r="J6" s="44">
        <v>33.1</v>
      </c>
      <c r="K6" s="43">
        <v>0</v>
      </c>
      <c r="L6" s="48">
        <f t="shared" si="2"/>
        <v>0</v>
      </c>
      <c r="M6" s="46">
        <f t="shared" si="3"/>
        <v>0</v>
      </c>
      <c r="N6" s="49">
        <f>(G6+K6)</f>
        <v>0</v>
      </c>
      <c r="O6" s="44">
        <f t="shared" si="4"/>
        <v>66.80000000000001</v>
      </c>
      <c r="P6" s="50">
        <f t="shared" si="5"/>
        <v>0</v>
      </c>
      <c r="Q6" s="89">
        <v>2</v>
      </c>
    </row>
    <row r="7" spans="1:17" ht="15.75">
      <c r="A7" s="86">
        <v>101</v>
      </c>
      <c r="B7" s="87" t="s">
        <v>70</v>
      </c>
      <c r="C7" s="44" t="s">
        <v>76</v>
      </c>
      <c r="D7" s="45" t="s">
        <v>77</v>
      </c>
      <c r="E7" s="46" t="s">
        <v>78</v>
      </c>
      <c r="F7" s="44">
        <v>32.9</v>
      </c>
      <c r="G7" s="88">
        <v>0</v>
      </c>
      <c r="H7" s="48">
        <f t="shared" si="0"/>
        <v>0</v>
      </c>
      <c r="I7" s="46">
        <f t="shared" si="1"/>
        <v>0</v>
      </c>
      <c r="J7" s="44">
        <v>34.9</v>
      </c>
      <c r="K7" s="43">
        <v>0</v>
      </c>
      <c r="L7" s="48">
        <f t="shared" si="2"/>
        <v>0</v>
      </c>
      <c r="M7" s="46">
        <f t="shared" si="3"/>
        <v>0</v>
      </c>
      <c r="N7" s="49">
        <f>(G7+K7)</f>
        <v>0</v>
      </c>
      <c r="O7" s="44">
        <f t="shared" si="4"/>
        <v>67.8</v>
      </c>
      <c r="P7" s="50">
        <f t="shared" si="5"/>
        <v>0</v>
      </c>
      <c r="Q7" s="89">
        <v>3</v>
      </c>
    </row>
    <row r="8" spans="1:17" ht="15.75">
      <c r="A8" s="86">
        <v>104</v>
      </c>
      <c r="B8" s="87" t="s">
        <v>70</v>
      </c>
      <c r="C8" s="44" t="s">
        <v>36</v>
      </c>
      <c r="D8" s="45" t="s">
        <v>79</v>
      </c>
      <c r="E8" s="46" t="s">
        <v>80</v>
      </c>
      <c r="F8" s="44">
        <v>30.9</v>
      </c>
      <c r="G8" s="88">
        <v>0</v>
      </c>
      <c r="H8" s="48">
        <f t="shared" si="0"/>
        <v>0</v>
      </c>
      <c r="I8" s="46">
        <f t="shared" si="1"/>
        <v>0</v>
      </c>
      <c r="J8" s="44">
        <v>33</v>
      </c>
      <c r="K8" s="43">
        <v>5</v>
      </c>
      <c r="L8" s="48">
        <f t="shared" si="2"/>
        <v>0</v>
      </c>
      <c r="M8" s="46">
        <f t="shared" si="3"/>
        <v>5</v>
      </c>
      <c r="N8" s="49"/>
      <c r="O8" s="44">
        <f t="shared" si="4"/>
        <v>63.9</v>
      </c>
      <c r="P8" s="50">
        <f t="shared" si="5"/>
        <v>5</v>
      </c>
      <c r="Q8" s="89">
        <v>4</v>
      </c>
    </row>
    <row r="9" spans="1:17" ht="15.75">
      <c r="A9" s="86">
        <v>110</v>
      </c>
      <c r="B9" s="87" t="s">
        <v>70</v>
      </c>
      <c r="C9" s="48" t="s">
        <v>81</v>
      </c>
      <c r="D9" s="45" t="s">
        <v>74</v>
      </c>
      <c r="E9" s="46" t="s">
        <v>82</v>
      </c>
      <c r="F9" s="44">
        <v>32.3</v>
      </c>
      <c r="G9" s="88">
        <v>0</v>
      </c>
      <c r="H9" s="48">
        <f t="shared" si="0"/>
        <v>0</v>
      </c>
      <c r="I9" s="46">
        <f t="shared" si="1"/>
        <v>0</v>
      </c>
      <c r="J9" s="44">
        <v>39</v>
      </c>
      <c r="K9" s="43">
        <v>5</v>
      </c>
      <c r="L9" s="48">
        <f t="shared" si="2"/>
        <v>1</v>
      </c>
      <c r="M9" s="46">
        <f t="shared" si="3"/>
        <v>6</v>
      </c>
      <c r="N9" s="49"/>
      <c r="O9" s="44">
        <f t="shared" si="4"/>
        <v>71.3</v>
      </c>
      <c r="P9" s="50">
        <f t="shared" si="5"/>
        <v>6</v>
      </c>
      <c r="Q9" s="89">
        <v>5</v>
      </c>
    </row>
    <row r="10" spans="1:17" ht="15.75">
      <c r="A10" s="86">
        <v>112</v>
      </c>
      <c r="B10" s="87" t="s">
        <v>70</v>
      </c>
      <c r="C10" s="44" t="s">
        <v>38</v>
      </c>
      <c r="D10" s="90" t="s">
        <v>83</v>
      </c>
      <c r="E10" s="46" t="s">
        <v>84</v>
      </c>
      <c r="F10" s="44">
        <v>41.8</v>
      </c>
      <c r="G10" s="88">
        <v>5</v>
      </c>
      <c r="H10" s="48">
        <f t="shared" si="0"/>
        <v>3.799999999999997</v>
      </c>
      <c r="I10" s="46">
        <f t="shared" si="1"/>
        <v>8.799999999999997</v>
      </c>
      <c r="J10" s="44">
        <v>34.3</v>
      </c>
      <c r="K10" s="43">
        <v>0</v>
      </c>
      <c r="L10" s="48">
        <f t="shared" si="2"/>
        <v>0</v>
      </c>
      <c r="M10" s="46">
        <f t="shared" si="3"/>
        <v>0</v>
      </c>
      <c r="N10" s="49">
        <f>(G10+K10)</f>
        <v>5</v>
      </c>
      <c r="O10" s="44">
        <f t="shared" si="4"/>
        <v>76.1</v>
      </c>
      <c r="P10" s="50">
        <f t="shared" si="5"/>
        <v>8.799999999999997</v>
      </c>
      <c r="Q10" s="89">
        <v>6</v>
      </c>
    </row>
    <row r="11" spans="1:17" ht="12.75">
      <c r="A11" s="86">
        <v>107</v>
      </c>
      <c r="B11" s="87" t="s">
        <v>70</v>
      </c>
      <c r="C11" s="44" t="s">
        <v>47</v>
      </c>
      <c r="D11" s="45" t="s">
        <v>85</v>
      </c>
      <c r="E11" s="46" t="s">
        <v>86</v>
      </c>
      <c r="F11" s="44">
        <v>30</v>
      </c>
      <c r="G11" s="88">
        <v>5</v>
      </c>
      <c r="H11" s="48">
        <f t="shared" si="0"/>
        <v>0</v>
      </c>
      <c r="I11" s="46">
        <f t="shared" si="1"/>
        <v>5</v>
      </c>
      <c r="J11" s="44">
        <v>29.3</v>
      </c>
      <c r="K11" s="43">
        <v>10</v>
      </c>
      <c r="L11" s="48">
        <f t="shared" si="2"/>
        <v>0</v>
      </c>
      <c r="M11" s="46">
        <f t="shared" si="3"/>
        <v>10</v>
      </c>
      <c r="N11" s="49">
        <f>(G11+K11)</f>
        <v>15</v>
      </c>
      <c r="O11" s="44">
        <f t="shared" si="4"/>
        <v>59.3</v>
      </c>
      <c r="P11" s="50">
        <f t="shared" si="5"/>
        <v>15</v>
      </c>
      <c r="Q11" s="91">
        <v>7</v>
      </c>
    </row>
    <row r="12" spans="1:17" ht="12.75">
      <c r="A12" s="86">
        <v>102</v>
      </c>
      <c r="B12" s="87" t="s">
        <v>70</v>
      </c>
      <c r="C12" s="44" t="s">
        <v>87</v>
      </c>
      <c r="D12" s="45" t="s">
        <v>71</v>
      </c>
      <c r="E12" s="46" t="s">
        <v>88</v>
      </c>
      <c r="F12" s="44">
        <v>29</v>
      </c>
      <c r="G12" s="88">
        <v>0</v>
      </c>
      <c r="H12" s="48">
        <f t="shared" si="0"/>
        <v>0</v>
      </c>
      <c r="I12" s="46">
        <f t="shared" si="1"/>
        <v>0</v>
      </c>
      <c r="J12" s="44">
        <v>33.4</v>
      </c>
      <c r="K12" s="43">
        <v>15</v>
      </c>
      <c r="L12" s="48">
        <f t="shared" si="2"/>
        <v>0</v>
      </c>
      <c r="M12" s="46">
        <f t="shared" si="3"/>
        <v>15</v>
      </c>
      <c r="N12" s="49">
        <f>(G12+K12)</f>
        <v>15</v>
      </c>
      <c r="O12" s="44">
        <f t="shared" si="4"/>
        <v>62.4</v>
      </c>
      <c r="P12" s="50">
        <f t="shared" si="5"/>
        <v>15</v>
      </c>
      <c r="Q12" s="91">
        <v>8</v>
      </c>
    </row>
    <row r="13" spans="1:17" ht="12.75">
      <c r="A13" s="86">
        <v>114</v>
      </c>
      <c r="B13" s="87" t="s">
        <v>70</v>
      </c>
      <c r="C13" s="44" t="s">
        <v>36</v>
      </c>
      <c r="D13" s="90" t="s">
        <v>53</v>
      </c>
      <c r="E13" s="46" t="s">
        <v>89</v>
      </c>
      <c r="F13" s="44">
        <v>42.8</v>
      </c>
      <c r="G13" s="88">
        <v>0</v>
      </c>
      <c r="H13" s="48">
        <f t="shared" si="0"/>
        <v>4.799999999999997</v>
      </c>
      <c r="I13" s="46">
        <f t="shared" si="1"/>
        <v>4.799999999999997</v>
      </c>
      <c r="J13" s="44">
        <v>55.3</v>
      </c>
      <c r="K13" s="43">
        <v>10</v>
      </c>
      <c r="L13" s="48">
        <f t="shared" si="2"/>
        <v>17.299999999999997</v>
      </c>
      <c r="M13" s="46">
        <f t="shared" si="3"/>
        <v>27.299999999999997</v>
      </c>
      <c r="N13" s="49">
        <f>(G13+K13)</f>
        <v>10</v>
      </c>
      <c r="O13" s="44">
        <f t="shared" si="4"/>
        <v>98.1</v>
      </c>
      <c r="P13" s="50">
        <f t="shared" si="5"/>
        <v>32.099999999999994</v>
      </c>
      <c r="Q13" s="91">
        <v>9</v>
      </c>
    </row>
    <row r="14" spans="1:17" ht="12.75">
      <c r="A14" s="86">
        <v>113</v>
      </c>
      <c r="B14" s="87" t="s">
        <v>70</v>
      </c>
      <c r="C14" s="44" t="s">
        <v>33</v>
      </c>
      <c r="D14" s="90" t="s">
        <v>83</v>
      </c>
      <c r="E14" s="46" t="s">
        <v>90</v>
      </c>
      <c r="F14" s="44">
        <v>42.9</v>
      </c>
      <c r="G14" s="88">
        <v>10</v>
      </c>
      <c r="H14" s="48">
        <f t="shared" si="0"/>
        <v>4.899999999999999</v>
      </c>
      <c r="I14" s="46">
        <f t="shared" si="1"/>
        <v>14.899999999999999</v>
      </c>
      <c r="J14" s="44">
        <v>47.5</v>
      </c>
      <c r="K14" s="43">
        <v>15</v>
      </c>
      <c r="L14" s="48">
        <f t="shared" si="2"/>
        <v>9.5</v>
      </c>
      <c r="M14" s="46">
        <f t="shared" si="3"/>
        <v>24.5</v>
      </c>
      <c r="N14" s="49"/>
      <c r="O14" s="44">
        <f t="shared" si="4"/>
        <v>90.4</v>
      </c>
      <c r="P14" s="50">
        <f t="shared" si="5"/>
        <v>39.4</v>
      </c>
      <c r="Q14" s="91">
        <v>10</v>
      </c>
    </row>
    <row r="15" spans="1:17" ht="12.75">
      <c r="A15" s="86">
        <v>105</v>
      </c>
      <c r="B15" s="87" t="s">
        <v>70</v>
      </c>
      <c r="C15" s="44" t="s">
        <v>76</v>
      </c>
      <c r="D15" s="45" t="s">
        <v>79</v>
      </c>
      <c r="E15" s="46" t="s">
        <v>91</v>
      </c>
      <c r="F15" s="44">
        <v>27.2</v>
      </c>
      <c r="G15" s="88">
        <v>0</v>
      </c>
      <c r="H15" s="48">
        <f t="shared" si="0"/>
        <v>0</v>
      </c>
      <c r="I15" s="46">
        <f t="shared" si="1"/>
        <v>0</v>
      </c>
      <c r="J15" s="44"/>
      <c r="K15" s="43" t="s">
        <v>43</v>
      </c>
      <c r="L15" s="48">
        <f t="shared" si="2"/>
        <v>0</v>
      </c>
      <c r="M15" s="46">
        <f t="shared" si="3"/>
        <v>100</v>
      </c>
      <c r="N15" s="49" t="e">
        <f>(G15+K15)</f>
        <v>#VALUE!</v>
      </c>
      <c r="O15" s="44">
        <f t="shared" si="4"/>
        <v>27.2</v>
      </c>
      <c r="P15" s="50">
        <f t="shared" si="5"/>
        <v>100</v>
      </c>
      <c r="Q15" s="91" t="s">
        <v>44</v>
      </c>
    </row>
    <row r="16" spans="1:17" ht="12.75">
      <c r="A16" s="86">
        <v>106</v>
      </c>
      <c r="B16" s="87" t="s">
        <v>70</v>
      </c>
      <c r="C16" s="44" t="s">
        <v>92</v>
      </c>
      <c r="D16" s="45" t="s">
        <v>93</v>
      </c>
      <c r="E16" s="46" t="s">
        <v>94</v>
      </c>
      <c r="F16" s="44">
        <v>32.2</v>
      </c>
      <c r="G16" s="88">
        <v>5</v>
      </c>
      <c r="H16" s="48">
        <f t="shared" si="0"/>
        <v>0</v>
      </c>
      <c r="I16" s="46">
        <f t="shared" si="1"/>
        <v>5</v>
      </c>
      <c r="J16" s="44"/>
      <c r="K16" s="43" t="s">
        <v>43</v>
      </c>
      <c r="L16" s="48">
        <f t="shared" si="2"/>
        <v>0</v>
      </c>
      <c r="M16" s="46">
        <f t="shared" si="3"/>
        <v>100</v>
      </c>
      <c r="N16" s="49" t="e">
        <f>(G16+K16)</f>
        <v>#VALUE!</v>
      </c>
      <c r="O16" s="44">
        <f t="shared" si="4"/>
        <v>32.2</v>
      </c>
      <c r="P16" s="50">
        <f t="shared" si="5"/>
        <v>105</v>
      </c>
      <c r="Q16" s="91" t="s">
        <v>44</v>
      </c>
    </row>
    <row r="17" spans="1:17" ht="12.75">
      <c r="A17" s="86">
        <v>111</v>
      </c>
      <c r="B17" s="87" t="s">
        <v>70</v>
      </c>
      <c r="C17" s="44" t="s">
        <v>81</v>
      </c>
      <c r="D17" s="90" t="s">
        <v>83</v>
      </c>
      <c r="E17" s="46" t="s">
        <v>95</v>
      </c>
      <c r="F17" s="44">
        <v>36.2</v>
      </c>
      <c r="G17" s="88">
        <v>10</v>
      </c>
      <c r="H17" s="48">
        <f t="shared" si="0"/>
        <v>0</v>
      </c>
      <c r="I17" s="46">
        <f t="shared" si="1"/>
        <v>10</v>
      </c>
      <c r="J17" s="44"/>
      <c r="K17" s="43" t="s">
        <v>43</v>
      </c>
      <c r="L17" s="48">
        <f t="shared" si="2"/>
        <v>0</v>
      </c>
      <c r="M17" s="46">
        <f t="shared" si="3"/>
        <v>100</v>
      </c>
      <c r="N17" s="49"/>
      <c r="O17" s="44">
        <f t="shared" si="4"/>
        <v>36.2</v>
      </c>
      <c r="P17" s="50">
        <f t="shared" si="5"/>
        <v>110</v>
      </c>
      <c r="Q17" s="91" t="s">
        <v>44</v>
      </c>
    </row>
    <row r="18" spans="1:17" ht="12.75">
      <c r="A18" s="92">
        <v>108</v>
      </c>
      <c r="B18" s="93" t="s">
        <v>70</v>
      </c>
      <c r="C18" s="53" t="s">
        <v>96</v>
      </c>
      <c r="D18" s="54" t="s">
        <v>97</v>
      </c>
      <c r="E18" s="55" t="s">
        <v>98</v>
      </c>
      <c r="F18" s="56"/>
      <c r="G18" s="94" t="s">
        <v>43</v>
      </c>
      <c r="H18" s="53">
        <f t="shared" si="0"/>
        <v>0</v>
      </c>
      <c r="I18" s="55">
        <f t="shared" si="1"/>
        <v>100</v>
      </c>
      <c r="J18" s="56"/>
      <c r="K18" s="57" t="s">
        <v>43</v>
      </c>
      <c r="L18" s="53">
        <f t="shared" si="2"/>
        <v>0</v>
      </c>
      <c r="M18" s="55">
        <f t="shared" si="3"/>
        <v>100</v>
      </c>
      <c r="N18" s="58" t="e">
        <f>(G18+K18)</f>
        <v>#VALUE!</v>
      </c>
      <c r="O18" s="56">
        <f t="shared" si="4"/>
        <v>0</v>
      </c>
      <c r="P18" s="59">
        <f t="shared" si="5"/>
        <v>200</v>
      </c>
      <c r="Q18" s="95" t="s">
        <v>44</v>
      </c>
    </row>
  </sheetData>
  <mergeCells count="6">
    <mergeCell ref="A1:Q1"/>
    <mergeCell ref="F2:I2"/>
    <mergeCell ref="J2:M2"/>
    <mergeCell ref="O2:P3"/>
    <mergeCell ref="Q2:Q3"/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A1" sqref="A1:Q1"/>
    </sheetView>
  </sheetViews>
  <sheetFormatPr defaultColWidth="9.00390625" defaultRowHeight="12.75"/>
  <cols>
    <col min="1" max="1" width="5.625" style="0" customWidth="1"/>
    <col min="2" max="2" width="3.25390625" style="0" customWidth="1"/>
    <col min="3" max="3" width="19.375" style="0" customWidth="1"/>
    <col min="4" max="4" width="16.75390625" style="0" customWidth="1"/>
    <col min="5" max="5" width="23.375" style="0" customWidth="1"/>
    <col min="6" max="6" width="7.875" style="0" customWidth="1"/>
    <col min="7" max="7" width="5.125" style="0" customWidth="1"/>
    <col min="9" max="9" width="9.00390625" style="0" customWidth="1"/>
    <col min="10" max="10" width="8.125" style="0" customWidth="1"/>
    <col min="11" max="11" width="5.125" style="0" customWidth="1"/>
    <col min="13" max="13" width="8.125" style="0" customWidth="1"/>
    <col min="14" max="14" width="0" style="0" hidden="1" customWidth="1"/>
    <col min="15" max="15" width="10.25390625" style="0" customWidth="1"/>
    <col min="16" max="16" width="9.25390625" style="0" customWidth="1"/>
    <col min="17" max="17" width="7.00390625" style="0" customWidth="1"/>
  </cols>
  <sheetData>
    <row r="1" spans="1:17" ht="21.75" thickBot="1" thickTop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8.75" thickBot="1">
      <c r="A2" s="98"/>
      <c r="B2" s="99"/>
      <c r="C2" s="99"/>
      <c r="D2" s="99"/>
      <c r="E2" s="99"/>
      <c r="F2" s="7" t="s">
        <v>1</v>
      </c>
      <c r="G2" s="8"/>
      <c r="H2" s="8"/>
      <c r="I2" s="9"/>
      <c r="J2" s="10" t="s">
        <v>2</v>
      </c>
      <c r="K2" s="5"/>
      <c r="L2" s="5"/>
      <c r="M2" s="6"/>
      <c r="N2" s="11"/>
      <c r="O2" s="10" t="s">
        <v>3</v>
      </c>
      <c r="P2" s="5"/>
      <c r="Q2" s="100" t="s">
        <v>10</v>
      </c>
    </row>
    <row r="3" spans="1:17" ht="17.25" thickBot="1">
      <c r="A3" s="13" t="s">
        <v>4</v>
      </c>
      <c r="B3" s="101"/>
      <c r="C3" s="15" t="s">
        <v>66</v>
      </c>
      <c r="D3" s="102" t="s">
        <v>99</v>
      </c>
      <c r="E3" s="103" t="s">
        <v>100</v>
      </c>
      <c r="F3" s="77" t="s">
        <v>8</v>
      </c>
      <c r="G3" s="78">
        <v>76</v>
      </c>
      <c r="H3" s="77" t="s">
        <v>9</v>
      </c>
      <c r="I3" s="79">
        <v>38</v>
      </c>
      <c r="J3" s="80" t="s">
        <v>8</v>
      </c>
      <c r="K3" s="78">
        <v>76</v>
      </c>
      <c r="L3" s="81" t="s">
        <v>9</v>
      </c>
      <c r="M3" s="82">
        <v>38</v>
      </c>
      <c r="N3" s="83"/>
      <c r="O3" s="104"/>
      <c r="P3" s="25"/>
      <c r="Q3" s="100"/>
    </row>
    <row r="4" spans="1:17" ht="72.75" thickBot="1">
      <c r="A4" s="27" t="s">
        <v>11</v>
      </c>
      <c r="B4" s="28" t="s">
        <v>69</v>
      </c>
      <c r="C4" s="29" t="s">
        <v>13</v>
      </c>
      <c r="D4" s="30" t="s">
        <v>14</v>
      </c>
      <c r="E4" s="31" t="s">
        <v>15</v>
      </c>
      <c r="F4" s="32" t="s">
        <v>16</v>
      </c>
      <c r="G4" s="33" t="s">
        <v>17</v>
      </c>
      <c r="H4" s="34" t="s">
        <v>18</v>
      </c>
      <c r="I4" s="35" t="s">
        <v>19</v>
      </c>
      <c r="J4" s="36" t="s">
        <v>16</v>
      </c>
      <c r="K4" s="37" t="s">
        <v>17</v>
      </c>
      <c r="L4" s="38" t="s">
        <v>18</v>
      </c>
      <c r="M4" s="35" t="s">
        <v>19</v>
      </c>
      <c r="N4" s="35" t="s">
        <v>20</v>
      </c>
      <c r="O4" s="39" t="s">
        <v>21</v>
      </c>
      <c r="P4" s="105" t="s">
        <v>22</v>
      </c>
      <c r="Q4" s="106"/>
    </row>
    <row r="5" spans="1:17" ht="18">
      <c r="A5" s="42">
        <v>202</v>
      </c>
      <c r="B5" s="43" t="s">
        <v>101</v>
      </c>
      <c r="C5" s="44" t="s">
        <v>102</v>
      </c>
      <c r="D5" s="45" t="s">
        <v>77</v>
      </c>
      <c r="E5" s="46" t="s">
        <v>103</v>
      </c>
      <c r="F5" s="44">
        <v>29.2</v>
      </c>
      <c r="G5" s="47">
        <v>0</v>
      </c>
      <c r="H5" s="48">
        <f aca="true" t="shared" si="0" ref="H5:H23">IF((F5-$I$3)&gt;0,F5-$I$3,0)</f>
        <v>0</v>
      </c>
      <c r="I5" s="46">
        <f aca="true" t="shared" si="1" ref="I5:I23">IF(OR(G5="снят",F5&gt;$G$3),100,IF(G5="н/я",150,SUM(H5,G5)))</f>
        <v>0</v>
      </c>
      <c r="J5" s="44">
        <v>30.7</v>
      </c>
      <c r="K5" s="43">
        <v>0</v>
      </c>
      <c r="L5" s="48">
        <f aca="true" t="shared" si="2" ref="L5:L23">IF((J5-$M$3)&gt;0,J5-$M$3,0)</f>
        <v>0</v>
      </c>
      <c r="M5" s="46">
        <f aca="true" t="shared" si="3" ref="M5:M23">IF(OR(K5="снят",J5&gt;$K$3),100,IF(K5="н/я",150,SUM(L5,K5)))</f>
        <v>0</v>
      </c>
      <c r="N5" s="11">
        <f aca="true" t="shared" si="4" ref="N5:N23">(G5+K5)</f>
        <v>0</v>
      </c>
      <c r="O5" s="44">
        <f aca="true" t="shared" si="5" ref="O5:O23">(F5+J5)</f>
        <v>59.9</v>
      </c>
      <c r="P5" s="48">
        <f aca="true" t="shared" si="6" ref="P5:P23">IF(C5&lt;&gt;0,IF(I5+M5&lt;&gt;200,I5+M5,200),301)</f>
        <v>0</v>
      </c>
      <c r="Q5" s="107">
        <v>1</v>
      </c>
    </row>
    <row r="6" spans="1:17" ht="18">
      <c r="A6" s="42">
        <v>203</v>
      </c>
      <c r="B6" s="43" t="s">
        <v>101</v>
      </c>
      <c r="C6" s="44" t="s">
        <v>104</v>
      </c>
      <c r="D6" s="45" t="s">
        <v>71</v>
      </c>
      <c r="E6" s="46" t="s">
        <v>105</v>
      </c>
      <c r="F6" s="44">
        <v>29.3</v>
      </c>
      <c r="G6" s="47">
        <v>0</v>
      </c>
      <c r="H6" s="48">
        <f t="shared" si="0"/>
        <v>0</v>
      </c>
      <c r="I6" s="46">
        <f t="shared" si="1"/>
        <v>0</v>
      </c>
      <c r="J6" s="44">
        <v>31</v>
      </c>
      <c r="K6" s="43">
        <v>0</v>
      </c>
      <c r="L6" s="48">
        <f t="shared" si="2"/>
        <v>0</v>
      </c>
      <c r="M6" s="46">
        <f t="shared" si="3"/>
        <v>0</v>
      </c>
      <c r="N6" s="11">
        <f t="shared" si="4"/>
        <v>0</v>
      </c>
      <c r="O6" s="44">
        <f t="shared" si="5"/>
        <v>60.3</v>
      </c>
      <c r="P6" s="48">
        <f t="shared" si="6"/>
        <v>0</v>
      </c>
      <c r="Q6" s="108">
        <v>2</v>
      </c>
    </row>
    <row r="7" spans="1:17" ht="18">
      <c r="A7" s="42">
        <v>205</v>
      </c>
      <c r="B7" s="43" t="s">
        <v>101</v>
      </c>
      <c r="C7" s="44" t="s">
        <v>102</v>
      </c>
      <c r="D7" s="90" t="s">
        <v>93</v>
      </c>
      <c r="E7" s="46" t="s">
        <v>106</v>
      </c>
      <c r="F7" s="44">
        <v>31.2</v>
      </c>
      <c r="G7" s="47">
        <v>0</v>
      </c>
      <c r="H7" s="48">
        <f t="shared" si="0"/>
        <v>0</v>
      </c>
      <c r="I7" s="46">
        <f t="shared" si="1"/>
        <v>0</v>
      </c>
      <c r="J7" s="44">
        <v>32.9</v>
      </c>
      <c r="K7" s="43">
        <v>0</v>
      </c>
      <c r="L7" s="48">
        <f t="shared" si="2"/>
        <v>0</v>
      </c>
      <c r="M7" s="46">
        <f t="shared" si="3"/>
        <v>0</v>
      </c>
      <c r="N7" s="11">
        <f t="shared" si="4"/>
        <v>0</v>
      </c>
      <c r="O7" s="44">
        <f t="shared" si="5"/>
        <v>64.1</v>
      </c>
      <c r="P7" s="48">
        <f t="shared" si="6"/>
        <v>0</v>
      </c>
      <c r="Q7" s="108">
        <v>3</v>
      </c>
    </row>
    <row r="8" spans="1:17" ht="18">
      <c r="A8" s="42">
        <v>201</v>
      </c>
      <c r="B8" s="43" t="s">
        <v>101</v>
      </c>
      <c r="C8" s="44" t="s">
        <v>41</v>
      </c>
      <c r="D8" s="45" t="s">
        <v>77</v>
      </c>
      <c r="E8" s="46" t="s">
        <v>107</v>
      </c>
      <c r="F8" s="44">
        <v>32.6</v>
      </c>
      <c r="G8" s="47">
        <v>0</v>
      </c>
      <c r="H8" s="48">
        <f t="shared" si="0"/>
        <v>0</v>
      </c>
      <c r="I8" s="46">
        <f t="shared" si="1"/>
        <v>0</v>
      </c>
      <c r="J8" s="44">
        <v>33</v>
      </c>
      <c r="K8" s="43">
        <v>0</v>
      </c>
      <c r="L8" s="48">
        <f t="shared" si="2"/>
        <v>0</v>
      </c>
      <c r="M8" s="46">
        <f t="shared" si="3"/>
        <v>0</v>
      </c>
      <c r="N8" s="11">
        <f t="shared" si="4"/>
        <v>0</v>
      </c>
      <c r="O8" s="44">
        <f t="shared" si="5"/>
        <v>65.6</v>
      </c>
      <c r="P8" s="48">
        <f t="shared" si="6"/>
        <v>0</v>
      </c>
      <c r="Q8" s="108">
        <v>4</v>
      </c>
    </row>
    <row r="9" spans="1:17" ht="18">
      <c r="A9" s="42">
        <v>211</v>
      </c>
      <c r="B9" s="43" t="s">
        <v>101</v>
      </c>
      <c r="C9" s="44" t="s">
        <v>108</v>
      </c>
      <c r="D9" s="45" t="s">
        <v>74</v>
      </c>
      <c r="E9" s="46" t="s">
        <v>109</v>
      </c>
      <c r="F9" s="44">
        <v>35.4</v>
      </c>
      <c r="G9" s="47">
        <v>0</v>
      </c>
      <c r="H9" s="48">
        <f t="shared" si="0"/>
        <v>0</v>
      </c>
      <c r="I9" s="46">
        <f t="shared" si="1"/>
        <v>0</v>
      </c>
      <c r="J9" s="44">
        <v>35.2</v>
      </c>
      <c r="K9" s="43">
        <v>0</v>
      </c>
      <c r="L9" s="48">
        <f t="shared" si="2"/>
        <v>0</v>
      </c>
      <c r="M9" s="46">
        <f t="shared" si="3"/>
        <v>0</v>
      </c>
      <c r="N9" s="11">
        <f t="shared" si="4"/>
        <v>0</v>
      </c>
      <c r="O9" s="44">
        <f t="shared" si="5"/>
        <v>70.6</v>
      </c>
      <c r="P9" s="48">
        <f t="shared" si="6"/>
        <v>0</v>
      </c>
      <c r="Q9" s="108">
        <v>5</v>
      </c>
    </row>
    <row r="10" spans="1:17" ht="18">
      <c r="A10" s="42">
        <v>215</v>
      </c>
      <c r="B10" s="43" t="s">
        <v>101</v>
      </c>
      <c r="C10" s="44" t="s">
        <v>110</v>
      </c>
      <c r="D10" s="90" t="s">
        <v>111</v>
      </c>
      <c r="E10" s="46" t="s">
        <v>112</v>
      </c>
      <c r="F10" s="44">
        <v>35.6</v>
      </c>
      <c r="G10" s="47">
        <v>5</v>
      </c>
      <c r="H10" s="48">
        <f t="shared" si="0"/>
        <v>0</v>
      </c>
      <c r="I10" s="46">
        <f t="shared" si="1"/>
        <v>5</v>
      </c>
      <c r="J10" s="44">
        <v>37.6</v>
      </c>
      <c r="K10" s="43">
        <v>0</v>
      </c>
      <c r="L10" s="48">
        <f t="shared" si="2"/>
        <v>0</v>
      </c>
      <c r="M10" s="46">
        <f t="shared" si="3"/>
        <v>0</v>
      </c>
      <c r="N10" s="11">
        <f t="shared" si="4"/>
        <v>5</v>
      </c>
      <c r="O10" s="44">
        <f t="shared" si="5"/>
        <v>73.2</v>
      </c>
      <c r="P10" s="48">
        <f t="shared" si="6"/>
        <v>5</v>
      </c>
      <c r="Q10" s="108">
        <v>6</v>
      </c>
    </row>
    <row r="11" spans="1:17" ht="12.75">
      <c r="A11" s="42">
        <v>216</v>
      </c>
      <c r="B11" s="43" t="s">
        <v>101</v>
      </c>
      <c r="C11" s="44" t="s">
        <v>52</v>
      </c>
      <c r="D11" s="90" t="s">
        <v>111</v>
      </c>
      <c r="E11" s="46" t="s">
        <v>113</v>
      </c>
      <c r="F11" s="44">
        <v>31</v>
      </c>
      <c r="G11" s="47">
        <v>5</v>
      </c>
      <c r="H11" s="48">
        <f t="shared" si="0"/>
        <v>0</v>
      </c>
      <c r="I11" s="46">
        <f t="shared" si="1"/>
        <v>5</v>
      </c>
      <c r="J11" s="44">
        <v>35.2</v>
      </c>
      <c r="K11" s="43">
        <v>5</v>
      </c>
      <c r="L11" s="48">
        <f t="shared" si="2"/>
        <v>0</v>
      </c>
      <c r="M11" s="46">
        <f t="shared" si="3"/>
        <v>5</v>
      </c>
      <c r="N11" s="11">
        <f t="shared" si="4"/>
        <v>10</v>
      </c>
      <c r="O11" s="44">
        <f t="shared" si="5"/>
        <v>66.2</v>
      </c>
      <c r="P11" s="48">
        <f t="shared" si="6"/>
        <v>10</v>
      </c>
      <c r="Q11" s="109">
        <v>7</v>
      </c>
    </row>
    <row r="12" spans="1:17" ht="12.75">
      <c r="A12" s="42">
        <v>212</v>
      </c>
      <c r="B12" s="43" t="s">
        <v>101</v>
      </c>
      <c r="C12" s="44" t="s">
        <v>114</v>
      </c>
      <c r="D12" s="44" t="s">
        <v>34</v>
      </c>
      <c r="E12" s="46" t="s">
        <v>115</v>
      </c>
      <c r="F12" s="44">
        <v>42.9</v>
      </c>
      <c r="G12" s="47">
        <v>5</v>
      </c>
      <c r="H12" s="48">
        <f t="shared" si="0"/>
        <v>4.899999999999999</v>
      </c>
      <c r="I12" s="46">
        <f t="shared" si="1"/>
        <v>9.899999999999999</v>
      </c>
      <c r="J12" s="44">
        <v>44.1</v>
      </c>
      <c r="K12" s="43">
        <v>0</v>
      </c>
      <c r="L12" s="48">
        <f t="shared" si="2"/>
        <v>6.100000000000001</v>
      </c>
      <c r="M12" s="46">
        <f t="shared" si="3"/>
        <v>6.100000000000001</v>
      </c>
      <c r="N12" s="11">
        <f t="shared" si="4"/>
        <v>5</v>
      </c>
      <c r="O12" s="44">
        <f t="shared" si="5"/>
        <v>87</v>
      </c>
      <c r="P12" s="48">
        <f t="shared" si="6"/>
        <v>16</v>
      </c>
      <c r="Q12" s="109">
        <v>8</v>
      </c>
    </row>
    <row r="13" spans="1:17" ht="12.75">
      <c r="A13" s="42">
        <v>207</v>
      </c>
      <c r="B13" s="43" t="s">
        <v>101</v>
      </c>
      <c r="C13" s="48" t="s">
        <v>27</v>
      </c>
      <c r="D13" s="45" t="s">
        <v>85</v>
      </c>
      <c r="E13" s="46" t="s">
        <v>116</v>
      </c>
      <c r="F13" s="44">
        <v>31.4</v>
      </c>
      <c r="G13" s="47">
        <v>20</v>
      </c>
      <c r="H13" s="48">
        <f t="shared" si="0"/>
        <v>0</v>
      </c>
      <c r="I13" s="46">
        <f t="shared" si="1"/>
        <v>20</v>
      </c>
      <c r="J13" s="44">
        <v>37</v>
      </c>
      <c r="K13" s="43">
        <v>15</v>
      </c>
      <c r="L13" s="48">
        <f t="shared" si="2"/>
        <v>0</v>
      </c>
      <c r="M13" s="46">
        <f t="shared" si="3"/>
        <v>15</v>
      </c>
      <c r="N13" s="11">
        <f t="shared" si="4"/>
        <v>35</v>
      </c>
      <c r="O13" s="44">
        <f t="shared" si="5"/>
        <v>68.4</v>
      </c>
      <c r="P13" s="48">
        <f t="shared" si="6"/>
        <v>35</v>
      </c>
      <c r="Q13" s="109">
        <v>9</v>
      </c>
    </row>
    <row r="14" spans="1:17" ht="12.75">
      <c r="A14" s="42">
        <v>217</v>
      </c>
      <c r="B14" s="43" t="s">
        <v>101</v>
      </c>
      <c r="C14" s="44" t="s">
        <v>117</v>
      </c>
      <c r="D14" s="90" t="s">
        <v>111</v>
      </c>
      <c r="E14" s="46" t="s">
        <v>118</v>
      </c>
      <c r="F14" s="44">
        <v>51.8</v>
      </c>
      <c r="G14" s="47">
        <v>10</v>
      </c>
      <c r="H14" s="48">
        <f t="shared" si="0"/>
        <v>13.799999999999997</v>
      </c>
      <c r="I14" s="46">
        <f t="shared" si="1"/>
        <v>23.799999999999997</v>
      </c>
      <c r="J14" s="44">
        <v>54.5</v>
      </c>
      <c r="K14" s="43">
        <v>0</v>
      </c>
      <c r="L14" s="48">
        <f t="shared" si="2"/>
        <v>16.5</v>
      </c>
      <c r="M14" s="46">
        <f t="shared" si="3"/>
        <v>16.5</v>
      </c>
      <c r="N14" s="11">
        <f t="shared" si="4"/>
        <v>10</v>
      </c>
      <c r="O14" s="44">
        <f t="shared" si="5"/>
        <v>106.3</v>
      </c>
      <c r="P14" s="48">
        <f t="shared" si="6"/>
        <v>40.3</v>
      </c>
      <c r="Q14" s="109">
        <v>10</v>
      </c>
    </row>
    <row r="15" spans="1:17" ht="12.75">
      <c r="A15" s="42">
        <v>213</v>
      </c>
      <c r="B15" s="43" t="s">
        <v>101</v>
      </c>
      <c r="C15" s="44" t="s">
        <v>119</v>
      </c>
      <c r="D15" s="44" t="s">
        <v>34</v>
      </c>
      <c r="E15" s="46" t="s">
        <v>120</v>
      </c>
      <c r="F15" s="44">
        <v>46.7</v>
      </c>
      <c r="G15" s="47">
        <v>10</v>
      </c>
      <c r="H15" s="48">
        <f t="shared" si="0"/>
        <v>8.700000000000003</v>
      </c>
      <c r="I15" s="46">
        <f t="shared" si="1"/>
        <v>18.700000000000003</v>
      </c>
      <c r="J15" s="44">
        <v>69.6</v>
      </c>
      <c r="K15" s="43">
        <v>10</v>
      </c>
      <c r="L15" s="48">
        <f t="shared" si="2"/>
        <v>31.599999999999994</v>
      </c>
      <c r="M15" s="46">
        <f t="shared" si="3"/>
        <v>41.599999999999994</v>
      </c>
      <c r="N15" s="11">
        <f t="shared" si="4"/>
        <v>20</v>
      </c>
      <c r="O15" s="44">
        <f t="shared" si="5"/>
        <v>116.3</v>
      </c>
      <c r="P15" s="48">
        <f t="shared" si="6"/>
        <v>60.3</v>
      </c>
      <c r="Q15" s="109" t="s">
        <v>44</v>
      </c>
    </row>
    <row r="16" spans="1:17" ht="12.75">
      <c r="A16" s="42">
        <v>206</v>
      </c>
      <c r="B16" s="43" t="s">
        <v>101</v>
      </c>
      <c r="C16" s="44" t="s">
        <v>87</v>
      </c>
      <c r="D16" s="45" t="s">
        <v>93</v>
      </c>
      <c r="E16" s="46" t="s">
        <v>121</v>
      </c>
      <c r="F16" s="44"/>
      <c r="G16" s="47" t="s">
        <v>43</v>
      </c>
      <c r="H16" s="48">
        <f t="shared" si="0"/>
        <v>0</v>
      </c>
      <c r="I16" s="46">
        <f t="shared" si="1"/>
        <v>100</v>
      </c>
      <c r="J16" s="44">
        <v>36.9</v>
      </c>
      <c r="K16" s="43">
        <v>0</v>
      </c>
      <c r="L16" s="48">
        <f t="shared" si="2"/>
        <v>0</v>
      </c>
      <c r="M16" s="46">
        <f t="shared" si="3"/>
        <v>0</v>
      </c>
      <c r="N16" s="49" t="e">
        <f t="shared" si="4"/>
        <v>#VALUE!</v>
      </c>
      <c r="O16" s="44">
        <f t="shared" si="5"/>
        <v>36.9</v>
      </c>
      <c r="P16" s="48">
        <f t="shared" si="6"/>
        <v>100</v>
      </c>
      <c r="Q16" s="109" t="s">
        <v>44</v>
      </c>
    </row>
    <row r="17" spans="1:17" ht="12.75">
      <c r="A17" s="42">
        <v>204</v>
      </c>
      <c r="B17" s="43" t="s">
        <v>101</v>
      </c>
      <c r="C17" s="48" t="s">
        <v>102</v>
      </c>
      <c r="D17" s="45" t="s">
        <v>79</v>
      </c>
      <c r="E17" s="46" t="s">
        <v>122</v>
      </c>
      <c r="F17" s="44">
        <v>28.6</v>
      </c>
      <c r="G17" s="47">
        <v>0</v>
      </c>
      <c r="H17" s="48">
        <f t="shared" si="0"/>
        <v>0</v>
      </c>
      <c r="I17" s="46">
        <f t="shared" si="1"/>
        <v>0</v>
      </c>
      <c r="J17" s="44"/>
      <c r="K17" s="43" t="s">
        <v>43</v>
      </c>
      <c r="L17" s="48">
        <f t="shared" si="2"/>
        <v>0</v>
      </c>
      <c r="M17" s="46">
        <f t="shared" si="3"/>
        <v>100</v>
      </c>
      <c r="N17" s="11" t="e">
        <f t="shared" si="4"/>
        <v>#VALUE!</v>
      </c>
      <c r="O17" s="44">
        <f t="shared" si="5"/>
        <v>28.6</v>
      </c>
      <c r="P17" s="48">
        <f t="shared" si="6"/>
        <v>100</v>
      </c>
      <c r="Q17" s="109" t="s">
        <v>44</v>
      </c>
    </row>
    <row r="18" spans="1:17" ht="12.75">
      <c r="A18" s="42">
        <v>208</v>
      </c>
      <c r="B18" s="43" t="s">
        <v>101</v>
      </c>
      <c r="C18" s="44" t="s">
        <v>24</v>
      </c>
      <c r="D18" s="45" t="s">
        <v>85</v>
      </c>
      <c r="E18" s="46" t="s">
        <v>123</v>
      </c>
      <c r="F18" s="44"/>
      <c r="G18" s="47" t="s">
        <v>43</v>
      </c>
      <c r="H18" s="48">
        <f t="shared" si="0"/>
        <v>0</v>
      </c>
      <c r="I18" s="46">
        <f t="shared" si="1"/>
        <v>100</v>
      </c>
      <c r="J18" s="44"/>
      <c r="K18" s="43" t="s">
        <v>43</v>
      </c>
      <c r="L18" s="48">
        <f t="shared" si="2"/>
        <v>0</v>
      </c>
      <c r="M18" s="46">
        <f t="shared" si="3"/>
        <v>100</v>
      </c>
      <c r="N18" s="11" t="e">
        <f t="shared" si="4"/>
        <v>#VALUE!</v>
      </c>
      <c r="O18" s="44">
        <f t="shared" si="5"/>
        <v>0</v>
      </c>
      <c r="P18" s="48">
        <f t="shared" si="6"/>
        <v>200</v>
      </c>
      <c r="Q18" s="109" t="s">
        <v>44</v>
      </c>
    </row>
    <row r="19" spans="1:17" ht="12.75">
      <c r="A19" s="42">
        <v>209</v>
      </c>
      <c r="B19" s="43" t="s">
        <v>101</v>
      </c>
      <c r="C19" s="44" t="s">
        <v>30</v>
      </c>
      <c r="D19" s="45" t="s">
        <v>97</v>
      </c>
      <c r="E19" s="46" t="s">
        <v>124</v>
      </c>
      <c r="F19" s="44"/>
      <c r="G19" s="47" t="s">
        <v>43</v>
      </c>
      <c r="H19" s="48">
        <f t="shared" si="0"/>
        <v>0</v>
      </c>
      <c r="I19" s="46">
        <f t="shared" si="1"/>
        <v>100</v>
      </c>
      <c r="J19" s="44"/>
      <c r="K19" s="43" t="s">
        <v>43</v>
      </c>
      <c r="L19" s="48">
        <f t="shared" si="2"/>
        <v>0</v>
      </c>
      <c r="M19" s="46">
        <f t="shared" si="3"/>
        <v>100</v>
      </c>
      <c r="N19" s="11" t="e">
        <f t="shared" si="4"/>
        <v>#VALUE!</v>
      </c>
      <c r="O19" s="44">
        <f t="shared" si="5"/>
        <v>0</v>
      </c>
      <c r="P19" s="48">
        <f t="shared" si="6"/>
        <v>200</v>
      </c>
      <c r="Q19" s="109" t="s">
        <v>44</v>
      </c>
    </row>
    <row r="20" spans="1:17" ht="12.75">
      <c r="A20" s="42">
        <v>210</v>
      </c>
      <c r="B20" s="43" t="s">
        <v>101</v>
      </c>
      <c r="C20" s="44" t="s">
        <v>30</v>
      </c>
      <c r="D20" s="45" t="s">
        <v>97</v>
      </c>
      <c r="E20" s="46" t="s">
        <v>125</v>
      </c>
      <c r="F20" s="44"/>
      <c r="G20" s="47" t="s">
        <v>43</v>
      </c>
      <c r="H20" s="48">
        <f t="shared" si="0"/>
        <v>0</v>
      </c>
      <c r="I20" s="46">
        <f t="shared" si="1"/>
        <v>100</v>
      </c>
      <c r="J20" s="44"/>
      <c r="K20" s="43" t="s">
        <v>43</v>
      </c>
      <c r="L20" s="48">
        <f t="shared" si="2"/>
        <v>0</v>
      </c>
      <c r="M20" s="46">
        <f t="shared" si="3"/>
        <v>100</v>
      </c>
      <c r="N20" s="11" t="e">
        <f t="shared" si="4"/>
        <v>#VALUE!</v>
      </c>
      <c r="O20" s="44">
        <f t="shared" si="5"/>
        <v>0</v>
      </c>
      <c r="P20" s="48">
        <f t="shared" si="6"/>
        <v>200</v>
      </c>
      <c r="Q20" s="109" t="s">
        <v>44</v>
      </c>
    </row>
    <row r="21" spans="1:17" ht="12.75">
      <c r="A21" s="42">
        <v>214</v>
      </c>
      <c r="B21" s="43" t="s">
        <v>101</v>
      </c>
      <c r="C21" s="44" t="s">
        <v>126</v>
      </c>
      <c r="D21" s="44" t="s">
        <v>34</v>
      </c>
      <c r="E21" s="46" t="s">
        <v>127</v>
      </c>
      <c r="F21" s="44"/>
      <c r="G21" s="47" t="s">
        <v>43</v>
      </c>
      <c r="H21" s="48">
        <f t="shared" si="0"/>
        <v>0</v>
      </c>
      <c r="I21" s="46">
        <f t="shared" si="1"/>
        <v>100</v>
      </c>
      <c r="J21" s="44"/>
      <c r="K21" s="43" t="s">
        <v>43</v>
      </c>
      <c r="L21" s="48">
        <f t="shared" si="2"/>
        <v>0</v>
      </c>
      <c r="M21" s="46">
        <f t="shared" si="3"/>
        <v>100</v>
      </c>
      <c r="N21" s="11" t="e">
        <f t="shared" si="4"/>
        <v>#VALUE!</v>
      </c>
      <c r="O21" s="44">
        <f t="shared" si="5"/>
        <v>0</v>
      </c>
      <c r="P21" s="48">
        <f t="shared" si="6"/>
        <v>200</v>
      </c>
      <c r="Q21" s="109" t="s">
        <v>44</v>
      </c>
    </row>
    <row r="22" spans="1:17" ht="12.75">
      <c r="A22" s="42">
        <v>218</v>
      </c>
      <c r="B22" s="43" t="s">
        <v>101</v>
      </c>
      <c r="C22" s="44" t="s">
        <v>52</v>
      </c>
      <c r="D22" s="45" t="s">
        <v>128</v>
      </c>
      <c r="E22" s="46" t="s">
        <v>129</v>
      </c>
      <c r="F22" s="44"/>
      <c r="G22" s="47" t="s">
        <v>43</v>
      </c>
      <c r="H22" s="48">
        <f t="shared" si="0"/>
        <v>0</v>
      </c>
      <c r="I22" s="46">
        <f t="shared" si="1"/>
        <v>100</v>
      </c>
      <c r="J22" s="44"/>
      <c r="K22" s="43" t="s">
        <v>43</v>
      </c>
      <c r="L22" s="48">
        <f t="shared" si="2"/>
        <v>0</v>
      </c>
      <c r="M22" s="46">
        <f t="shared" si="3"/>
        <v>100</v>
      </c>
      <c r="N22" s="11" t="e">
        <f t="shared" si="4"/>
        <v>#VALUE!</v>
      </c>
      <c r="O22" s="44">
        <f t="shared" si="5"/>
        <v>0</v>
      </c>
      <c r="P22" s="48">
        <f t="shared" si="6"/>
        <v>200</v>
      </c>
      <c r="Q22" s="109" t="s">
        <v>44</v>
      </c>
    </row>
    <row r="23" spans="1:17" ht="12.75">
      <c r="A23" s="62">
        <v>219</v>
      </c>
      <c r="B23" s="57" t="s">
        <v>101</v>
      </c>
      <c r="C23" s="56" t="s">
        <v>130</v>
      </c>
      <c r="D23" s="53" t="s">
        <v>53</v>
      </c>
      <c r="E23" s="55" t="s">
        <v>131</v>
      </c>
      <c r="F23" s="56"/>
      <c r="G23" s="52" t="s">
        <v>43</v>
      </c>
      <c r="H23" s="53">
        <f t="shared" si="0"/>
        <v>0</v>
      </c>
      <c r="I23" s="55">
        <f t="shared" si="1"/>
        <v>100</v>
      </c>
      <c r="J23" s="56"/>
      <c r="K23" s="57" t="s">
        <v>43</v>
      </c>
      <c r="L23" s="53">
        <f t="shared" si="2"/>
        <v>0</v>
      </c>
      <c r="M23" s="55">
        <f t="shared" si="3"/>
        <v>100</v>
      </c>
      <c r="N23" s="58" t="e">
        <f t="shared" si="4"/>
        <v>#VALUE!</v>
      </c>
      <c r="O23" s="56">
        <f t="shared" si="5"/>
        <v>0</v>
      </c>
      <c r="P23" s="59">
        <f t="shared" si="6"/>
        <v>200</v>
      </c>
      <c r="Q23" s="110" t="s">
        <v>44</v>
      </c>
    </row>
  </sheetData>
  <mergeCells count="6">
    <mergeCell ref="A1:Q1"/>
    <mergeCell ref="F2:I2"/>
    <mergeCell ref="J2:M2"/>
    <mergeCell ref="O2:P2"/>
    <mergeCell ref="Q2:Q4"/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A1" sqref="A1:Q37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17.125" style="0" customWidth="1"/>
    <col min="4" max="4" width="15.375" style="0" customWidth="1"/>
    <col min="5" max="5" width="19.875" style="0" customWidth="1"/>
    <col min="10" max="16" width="0" style="0" hidden="1" customWidth="1"/>
    <col min="17" max="17" width="4.75390625" style="0" customWidth="1"/>
  </cols>
  <sheetData>
    <row r="1" spans="1:17" ht="27.75" thickBot="1" thickTop="1">
      <c r="A1" s="160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81"/>
    </row>
    <row r="2" spans="1:17" ht="18.75" thickBot="1">
      <c r="A2" s="4"/>
      <c r="B2" s="5"/>
      <c r="C2" s="5"/>
      <c r="D2" s="5"/>
      <c r="E2" s="6"/>
      <c r="F2" s="7" t="s">
        <v>145</v>
      </c>
      <c r="G2" s="8"/>
      <c r="H2" s="8"/>
      <c r="I2" s="9"/>
      <c r="J2" s="10" t="s">
        <v>2</v>
      </c>
      <c r="K2" s="5"/>
      <c r="L2" s="5"/>
      <c r="M2" s="6"/>
      <c r="N2" s="11"/>
      <c r="O2" s="10" t="s">
        <v>3</v>
      </c>
      <c r="P2" s="5"/>
      <c r="Q2" s="12"/>
    </row>
    <row r="3" spans="1:17" ht="17.25" thickBot="1">
      <c r="A3" s="13" t="s">
        <v>4</v>
      </c>
      <c r="B3" s="14"/>
      <c r="C3" s="15" t="s">
        <v>5</v>
      </c>
      <c r="D3" s="16" t="s">
        <v>6</v>
      </c>
      <c r="E3" s="17" t="s">
        <v>7</v>
      </c>
      <c r="F3" s="18" t="s">
        <v>8</v>
      </c>
      <c r="G3" s="19">
        <v>74</v>
      </c>
      <c r="H3" s="20" t="s">
        <v>9</v>
      </c>
      <c r="I3" s="21">
        <v>49</v>
      </c>
      <c r="J3" s="20" t="s">
        <v>8</v>
      </c>
      <c r="K3" s="19">
        <v>76</v>
      </c>
      <c r="L3" s="22" t="s">
        <v>9</v>
      </c>
      <c r="M3" s="21">
        <v>38</v>
      </c>
      <c r="N3" s="23"/>
      <c r="O3" s="24"/>
      <c r="P3" s="25"/>
      <c r="Q3" s="26" t="s">
        <v>10</v>
      </c>
    </row>
    <row r="4" spans="1:17" ht="72.75" thickBot="1">
      <c r="A4" s="27" t="s">
        <v>11</v>
      </c>
      <c r="B4" s="28" t="s">
        <v>12</v>
      </c>
      <c r="C4" s="29" t="s">
        <v>13</v>
      </c>
      <c r="D4" s="30" t="s">
        <v>14</v>
      </c>
      <c r="E4" s="31" t="s">
        <v>15</v>
      </c>
      <c r="F4" s="32" t="s">
        <v>16</v>
      </c>
      <c r="G4" s="33" t="s">
        <v>17</v>
      </c>
      <c r="H4" s="34" t="s">
        <v>18</v>
      </c>
      <c r="I4" s="35" t="s">
        <v>19</v>
      </c>
      <c r="J4" s="36" t="s">
        <v>16</v>
      </c>
      <c r="K4" s="37" t="s">
        <v>17</v>
      </c>
      <c r="L4" s="38" t="s">
        <v>18</v>
      </c>
      <c r="M4" s="35" t="s">
        <v>19</v>
      </c>
      <c r="N4" s="35" t="s">
        <v>20</v>
      </c>
      <c r="O4" s="39" t="s">
        <v>21</v>
      </c>
      <c r="P4" s="40" t="s">
        <v>22</v>
      </c>
      <c r="Q4" s="41"/>
    </row>
    <row r="5" spans="1:17" ht="18">
      <c r="A5" s="161" t="s">
        <v>137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82"/>
    </row>
    <row r="6" spans="1:17" ht="15.75">
      <c r="A6" s="42">
        <v>7</v>
      </c>
      <c r="B6" s="43" t="s">
        <v>23</v>
      </c>
      <c r="C6" s="44" t="s">
        <v>27</v>
      </c>
      <c r="D6" s="45" t="s">
        <v>28</v>
      </c>
      <c r="E6" s="50" t="s">
        <v>29</v>
      </c>
      <c r="F6" s="171">
        <v>48.8</v>
      </c>
      <c r="G6" s="177">
        <v>0</v>
      </c>
      <c r="H6" s="48">
        <v>0</v>
      </c>
      <c r="I6" s="46">
        <v>0</v>
      </c>
      <c r="J6" s="44"/>
      <c r="K6" s="43"/>
      <c r="L6" s="48">
        <v>0</v>
      </c>
      <c r="M6" s="46">
        <v>0</v>
      </c>
      <c r="N6" s="49">
        <v>5</v>
      </c>
      <c r="O6" s="44">
        <v>53.8</v>
      </c>
      <c r="P6" s="50">
        <v>0</v>
      </c>
      <c r="Q6" s="51">
        <v>1</v>
      </c>
    </row>
    <row r="7" spans="1:17" ht="15.75">
      <c r="A7" s="42">
        <v>11</v>
      </c>
      <c r="B7" s="43" t="s">
        <v>23</v>
      </c>
      <c r="C7" s="48" t="s">
        <v>47</v>
      </c>
      <c r="D7" s="45" t="s">
        <v>25</v>
      </c>
      <c r="E7" s="46" t="s">
        <v>48</v>
      </c>
      <c r="F7" s="44">
        <v>46.8</v>
      </c>
      <c r="G7" s="47">
        <v>5</v>
      </c>
      <c r="H7" s="48">
        <v>0</v>
      </c>
      <c r="I7" s="46">
        <v>5</v>
      </c>
      <c r="J7" s="44"/>
      <c r="K7" s="43"/>
      <c r="L7" s="48">
        <v>0</v>
      </c>
      <c r="M7" s="46">
        <v>0</v>
      </c>
      <c r="N7" s="49">
        <v>15</v>
      </c>
      <c r="O7" s="44">
        <v>49.5</v>
      </c>
      <c r="P7" s="50">
        <v>5</v>
      </c>
      <c r="Q7" s="51">
        <v>2</v>
      </c>
    </row>
    <row r="8" spans="1:17" ht="15.75">
      <c r="A8" s="42">
        <v>9</v>
      </c>
      <c r="B8" s="43" t="s">
        <v>23</v>
      </c>
      <c r="C8" s="44" t="s">
        <v>33</v>
      </c>
      <c r="D8" s="45" t="s">
        <v>34</v>
      </c>
      <c r="E8" s="46" t="s">
        <v>35</v>
      </c>
      <c r="F8" s="44">
        <v>56</v>
      </c>
      <c r="G8" s="47">
        <v>0</v>
      </c>
      <c r="H8" s="48">
        <v>7</v>
      </c>
      <c r="I8" s="46">
        <v>7</v>
      </c>
      <c r="J8" s="44"/>
      <c r="K8" s="43"/>
      <c r="L8" s="48">
        <v>0</v>
      </c>
      <c r="M8" s="46">
        <v>0</v>
      </c>
      <c r="N8" s="49" t="e">
        <v>#VALUE!</v>
      </c>
      <c r="O8" s="44">
        <v>0</v>
      </c>
      <c r="P8" s="50">
        <v>7</v>
      </c>
      <c r="Q8" s="51">
        <v>3</v>
      </c>
    </row>
    <row r="9" spans="1:17" ht="15.75">
      <c r="A9" s="42">
        <v>6</v>
      </c>
      <c r="B9" s="43" t="s">
        <v>23</v>
      </c>
      <c r="C9" s="44" t="s">
        <v>36</v>
      </c>
      <c r="D9" s="45" t="s">
        <v>28</v>
      </c>
      <c r="E9" s="46" t="s">
        <v>37</v>
      </c>
      <c r="F9" s="44">
        <v>51.9</v>
      </c>
      <c r="G9" s="47">
        <v>5</v>
      </c>
      <c r="H9" s="48">
        <v>2.9</v>
      </c>
      <c r="I9" s="46">
        <v>7.9</v>
      </c>
      <c r="J9" s="44"/>
      <c r="K9" s="43"/>
      <c r="L9" s="48">
        <v>0</v>
      </c>
      <c r="M9" s="46">
        <v>0</v>
      </c>
      <c r="N9" s="49" t="e">
        <v>#VALUE!</v>
      </c>
      <c r="O9" s="44">
        <v>0</v>
      </c>
      <c r="P9" s="50">
        <v>7.9</v>
      </c>
      <c r="Q9" s="51">
        <v>4</v>
      </c>
    </row>
    <row r="10" spans="1:17" ht="15.75">
      <c r="A10" s="42">
        <v>2</v>
      </c>
      <c r="B10" s="43" t="s">
        <v>23</v>
      </c>
      <c r="C10" s="44" t="s">
        <v>38</v>
      </c>
      <c r="D10" s="45" t="s">
        <v>39</v>
      </c>
      <c r="E10" s="46" t="s">
        <v>40</v>
      </c>
      <c r="F10" s="44">
        <v>53.8</v>
      </c>
      <c r="G10" s="47">
        <v>5</v>
      </c>
      <c r="H10" s="48">
        <v>4.8</v>
      </c>
      <c r="I10" s="46">
        <v>9.8</v>
      </c>
      <c r="J10" s="44"/>
      <c r="K10" s="43"/>
      <c r="L10" s="48">
        <v>0</v>
      </c>
      <c r="M10" s="46">
        <v>0</v>
      </c>
      <c r="N10" s="49" t="e">
        <v>#VALUE!</v>
      </c>
      <c r="O10" s="44">
        <v>0</v>
      </c>
      <c r="P10" s="50">
        <v>9.8</v>
      </c>
      <c r="Q10" s="51">
        <v>5</v>
      </c>
    </row>
    <row r="11" spans="1:17" ht="15.75">
      <c r="A11" s="42">
        <v>3</v>
      </c>
      <c r="B11" s="43" t="s">
        <v>23</v>
      </c>
      <c r="C11" s="44" t="s">
        <v>52</v>
      </c>
      <c r="D11" s="45" t="s">
        <v>53</v>
      </c>
      <c r="E11" s="46" t="s">
        <v>54</v>
      </c>
      <c r="F11" s="44">
        <v>49.5</v>
      </c>
      <c r="G11" s="47">
        <v>15</v>
      </c>
      <c r="H11" s="48">
        <v>0.5</v>
      </c>
      <c r="I11" s="46">
        <v>15.5</v>
      </c>
      <c r="J11" s="44"/>
      <c r="K11" s="43"/>
      <c r="L11" s="48">
        <v>0</v>
      </c>
      <c r="M11" s="46">
        <v>0</v>
      </c>
      <c r="N11" s="49" t="e">
        <v>#VALUE!</v>
      </c>
      <c r="O11" s="44">
        <v>0</v>
      </c>
      <c r="P11" s="50">
        <v>15.5</v>
      </c>
      <c r="Q11" s="51">
        <v>6</v>
      </c>
    </row>
    <row r="12" spans="1:17" ht="12.75">
      <c r="A12" s="42">
        <v>12</v>
      </c>
      <c r="B12" s="43" t="s">
        <v>23</v>
      </c>
      <c r="C12" s="44" t="s">
        <v>24</v>
      </c>
      <c r="D12" s="45" t="s">
        <v>25</v>
      </c>
      <c r="E12" s="46" t="s">
        <v>26</v>
      </c>
      <c r="F12" s="44"/>
      <c r="G12" s="47" t="s">
        <v>43</v>
      </c>
      <c r="H12" s="48">
        <v>0</v>
      </c>
      <c r="I12" s="46">
        <v>100</v>
      </c>
      <c r="J12" s="44"/>
      <c r="K12" s="43"/>
      <c r="L12" s="48">
        <v>0</v>
      </c>
      <c r="M12" s="46">
        <v>0</v>
      </c>
      <c r="N12" s="49" t="e">
        <v>#REF!</v>
      </c>
      <c r="O12" s="44" t="e">
        <v>#REF!</v>
      </c>
      <c r="P12" s="50">
        <v>100</v>
      </c>
      <c r="Q12" s="183">
        <v>7</v>
      </c>
    </row>
    <row r="13" spans="1:17" ht="15">
      <c r="A13" s="42">
        <v>5</v>
      </c>
      <c r="B13" s="43" t="s">
        <v>23</v>
      </c>
      <c r="C13" s="44" t="s">
        <v>30</v>
      </c>
      <c r="D13" s="45" t="s">
        <v>31</v>
      </c>
      <c r="E13" s="46" t="s">
        <v>32</v>
      </c>
      <c r="F13" s="44"/>
      <c r="G13" s="47" t="s">
        <v>43</v>
      </c>
      <c r="H13" s="48">
        <v>0</v>
      </c>
      <c r="I13" s="46">
        <v>100</v>
      </c>
      <c r="J13" s="44"/>
      <c r="K13" s="43"/>
      <c r="L13" s="48">
        <v>0</v>
      </c>
      <c r="M13" s="46">
        <v>0</v>
      </c>
      <c r="N13" s="49" t="e">
        <v>#REF!</v>
      </c>
      <c r="O13" s="44" t="e">
        <v>#REF!</v>
      </c>
      <c r="P13" s="50">
        <v>100</v>
      </c>
      <c r="Q13" s="184">
        <v>8</v>
      </c>
    </row>
    <row r="14" spans="1:17" ht="12.75">
      <c r="A14" s="42">
        <v>10</v>
      </c>
      <c r="B14" s="43" t="s">
        <v>23</v>
      </c>
      <c r="C14" s="44" t="s">
        <v>41</v>
      </c>
      <c r="D14" s="45" t="s">
        <v>25</v>
      </c>
      <c r="E14" s="46" t="s">
        <v>42</v>
      </c>
      <c r="F14" s="44"/>
      <c r="G14" s="47" t="s">
        <v>43</v>
      </c>
      <c r="H14" s="48">
        <v>0</v>
      </c>
      <c r="I14" s="46">
        <v>100</v>
      </c>
      <c r="J14" s="44"/>
      <c r="K14" s="43"/>
      <c r="L14" s="48">
        <v>0</v>
      </c>
      <c r="M14" s="46">
        <v>0</v>
      </c>
      <c r="N14" s="49" t="e">
        <v>#REF!</v>
      </c>
      <c r="O14" s="44" t="e">
        <v>#REF!</v>
      </c>
      <c r="P14" s="50" t="e">
        <v>#REF!</v>
      </c>
      <c r="Q14" s="183">
        <v>9</v>
      </c>
    </row>
    <row r="15" spans="1:17" ht="15">
      <c r="A15" s="42">
        <v>4</v>
      </c>
      <c r="B15" s="43" t="s">
        <v>23</v>
      </c>
      <c r="C15" s="44" t="s">
        <v>45</v>
      </c>
      <c r="D15" s="45" t="s">
        <v>28</v>
      </c>
      <c r="E15" s="46" t="s">
        <v>46</v>
      </c>
      <c r="F15" s="44"/>
      <c r="G15" s="47" t="s">
        <v>43</v>
      </c>
      <c r="H15" s="48">
        <v>0</v>
      </c>
      <c r="I15" s="46">
        <v>100</v>
      </c>
      <c r="J15" s="44"/>
      <c r="K15" s="43"/>
      <c r="L15" s="48">
        <v>0</v>
      </c>
      <c r="M15" s="46">
        <v>0</v>
      </c>
      <c r="N15" s="49">
        <v>0</v>
      </c>
      <c r="O15" s="44">
        <v>45.5</v>
      </c>
      <c r="P15" s="50">
        <v>100</v>
      </c>
      <c r="Q15" s="184">
        <v>10</v>
      </c>
    </row>
    <row r="16" spans="1:17" ht="15">
      <c r="A16" s="42">
        <v>1</v>
      </c>
      <c r="B16" s="43" t="s">
        <v>23</v>
      </c>
      <c r="C16" s="44" t="s">
        <v>24</v>
      </c>
      <c r="D16" s="45" t="s">
        <v>31</v>
      </c>
      <c r="E16" s="46" t="s">
        <v>64</v>
      </c>
      <c r="F16" s="172"/>
      <c r="G16" s="169" t="s">
        <v>43</v>
      </c>
      <c r="H16" s="48">
        <v>0</v>
      </c>
      <c r="I16" s="46">
        <v>100</v>
      </c>
      <c r="J16" s="44"/>
      <c r="K16" s="43"/>
      <c r="L16" s="48">
        <v>0</v>
      </c>
      <c r="M16" s="46">
        <v>0</v>
      </c>
      <c r="N16" s="49">
        <v>0</v>
      </c>
      <c r="O16" s="44">
        <v>45.9</v>
      </c>
      <c r="P16" s="50">
        <v>100</v>
      </c>
      <c r="Q16" s="184" t="s">
        <v>44</v>
      </c>
    </row>
    <row r="17" spans="1:17" ht="15.75" thickBot="1">
      <c r="A17" s="62">
        <v>8</v>
      </c>
      <c r="B17" s="57" t="s">
        <v>23</v>
      </c>
      <c r="C17" s="56" t="s">
        <v>49</v>
      </c>
      <c r="D17" s="54" t="s">
        <v>39</v>
      </c>
      <c r="E17" s="55" t="s">
        <v>50</v>
      </c>
      <c r="F17" s="56"/>
      <c r="G17" s="52" t="s">
        <v>43</v>
      </c>
      <c r="H17" s="53">
        <v>0</v>
      </c>
      <c r="I17" s="55">
        <v>100</v>
      </c>
      <c r="J17" s="56"/>
      <c r="K17" s="57"/>
      <c r="L17" s="53">
        <v>0</v>
      </c>
      <c r="M17" s="55">
        <v>0</v>
      </c>
      <c r="N17" s="58" t="e">
        <v>#REF!</v>
      </c>
      <c r="O17" s="56" t="e">
        <v>#REF!</v>
      </c>
      <c r="P17" s="59">
        <v>100</v>
      </c>
      <c r="Q17" s="185" t="s">
        <v>44</v>
      </c>
    </row>
    <row r="18" spans="1:17" ht="18">
      <c r="A18" s="161" t="s">
        <v>138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82"/>
    </row>
    <row r="19" spans="1:17" ht="12.75">
      <c r="A19" s="162">
        <v>5</v>
      </c>
      <c r="B19" s="168" t="s">
        <v>70</v>
      </c>
      <c r="C19" s="48" t="s">
        <v>76</v>
      </c>
      <c r="D19" s="45" t="s">
        <v>140</v>
      </c>
      <c r="E19" s="46" t="s">
        <v>78</v>
      </c>
      <c r="F19" s="173">
        <v>45.5</v>
      </c>
      <c r="G19">
        <v>0</v>
      </c>
      <c r="H19" s="48">
        <v>0</v>
      </c>
      <c r="I19" s="46">
        <v>0</v>
      </c>
      <c r="Q19" s="186">
        <v>1</v>
      </c>
    </row>
    <row r="20" spans="1:17" ht="12.75">
      <c r="A20" s="163">
        <v>7</v>
      </c>
      <c r="B20" s="169" t="s">
        <v>70</v>
      </c>
      <c r="C20" s="48" t="s">
        <v>41</v>
      </c>
      <c r="D20" s="45" t="s">
        <v>141</v>
      </c>
      <c r="E20" s="46" t="s">
        <v>72</v>
      </c>
      <c r="F20" s="174">
        <v>45.9</v>
      </c>
      <c r="G20" s="172">
        <v>0</v>
      </c>
      <c r="H20" s="48">
        <v>0</v>
      </c>
      <c r="I20" s="46">
        <v>0</v>
      </c>
      <c r="Q20" s="187">
        <v>2</v>
      </c>
    </row>
    <row r="21" spans="1:17" ht="12.75">
      <c r="A21" s="163">
        <v>1</v>
      </c>
      <c r="B21" s="169" t="s">
        <v>70</v>
      </c>
      <c r="C21" s="48" t="s">
        <v>38</v>
      </c>
      <c r="D21" s="45" t="s">
        <v>142</v>
      </c>
      <c r="E21" s="46" t="s">
        <v>84</v>
      </c>
      <c r="F21" s="174">
        <v>47.1</v>
      </c>
      <c r="G21">
        <v>0</v>
      </c>
      <c r="H21" s="48">
        <v>0</v>
      </c>
      <c r="I21" s="46">
        <v>0</v>
      </c>
      <c r="Q21" s="187">
        <v>3</v>
      </c>
    </row>
    <row r="22" spans="1:17" ht="12.75">
      <c r="A22" s="163">
        <v>3</v>
      </c>
      <c r="B22" s="169" t="s">
        <v>70</v>
      </c>
      <c r="C22" s="48" t="s">
        <v>81</v>
      </c>
      <c r="D22" s="45" t="s">
        <v>74</v>
      </c>
      <c r="E22" s="46" t="s">
        <v>82</v>
      </c>
      <c r="F22" s="174">
        <v>48</v>
      </c>
      <c r="G22">
        <v>0</v>
      </c>
      <c r="H22" s="48">
        <v>0</v>
      </c>
      <c r="I22" s="46">
        <v>0</v>
      </c>
      <c r="Q22" s="187">
        <v>4</v>
      </c>
    </row>
    <row r="23" spans="1:17" ht="12.75">
      <c r="A23" s="163">
        <v>4</v>
      </c>
      <c r="B23" s="169" t="s">
        <v>70</v>
      </c>
      <c r="C23" s="48" t="s">
        <v>36</v>
      </c>
      <c r="D23" s="45" t="s">
        <v>143</v>
      </c>
      <c r="E23" s="46" t="s">
        <v>80</v>
      </c>
      <c r="F23" s="174">
        <v>45.6</v>
      </c>
      <c r="G23">
        <v>5</v>
      </c>
      <c r="H23" s="48">
        <v>0</v>
      </c>
      <c r="I23" s="46">
        <v>5</v>
      </c>
      <c r="Q23" s="187">
        <v>5</v>
      </c>
    </row>
    <row r="24" spans="1:17" ht="12.75">
      <c r="A24" s="163">
        <v>6</v>
      </c>
      <c r="B24" s="169" t="s">
        <v>70</v>
      </c>
      <c r="C24" s="48" t="s">
        <v>73</v>
      </c>
      <c r="D24" s="45" t="s">
        <v>74</v>
      </c>
      <c r="E24" s="46" t="s">
        <v>75</v>
      </c>
      <c r="F24" s="174"/>
      <c r="G24" t="s">
        <v>43</v>
      </c>
      <c r="H24" s="48">
        <v>0</v>
      </c>
      <c r="I24" s="46">
        <v>100</v>
      </c>
      <c r="Q24" s="188">
        <v>6</v>
      </c>
    </row>
    <row r="25" spans="1:17" ht="12.75">
      <c r="A25" s="163">
        <v>2</v>
      </c>
      <c r="B25" s="169" t="s">
        <v>70</v>
      </c>
      <c r="C25" s="48" t="s">
        <v>47</v>
      </c>
      <c r="D25" s="45" t="s">
        <v>144</v>
      </c>
      <c r="E25" s="46" t="s">
        <v>86</v>
      </c>
      <c r="F25" s="174"/>
      <c r="G25" s="178" t="s">
        <v>43</v>
      </c>
      <c r="H25" s="48">
        <v>0</v>
      </c>
      <c r="I25" s="46">
        <v>100</v>
      </c>
      <c r="Q25" s="188">
        <v>7</v>
      </c>
    </row>
    <row r="26" spans="1:17" ht="13.5" thickBot="1">
      <c r="A26" s="164">
        <v>8</v>
      </c>
      <c r="B26" s="170" t="s">
        <v>70</v>
      </c>
      <c r="C26" s="53" t="s">
        <v>87</v>
      </c>
      <c r="D26" s="54" t="s">
        <v>141</v>
      </c>
      <c r="E26" s="55" t="s">
        <v>88</v>
      </c>
      <c r="F26" s="175"/>
      <c r="G26" s="179" t="s">
        <v>43</v>
      </c>
      <c r="H26" s="53">
        <v>0</v>
      </c>
      <c r="I26" s="55">
        <v>100</v>
      </c>
      <c r="J26" s="179"/>
      <c r="K26" s="179"/>
      <c r="L26" s="179"/>
      <c r="M26" s="179"/>
      <c r="N26" s="179"/>
      <c r="O26" s="179"/>
      <c r="P26" s="179"/>
      <c r="Q26" s="189">
        <v>8</v>
      </c>
    </row>
    <row r="27" spans="1:17" ht="18">
      <c r="A27" s="161" t="s">
        <v>139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82"/>
    </row>
    <row r="28" spans="1:17" ht="12.75">
      <c r="A28" s="162">
        <v>10</v>
      </c>
      <c r="B28" s="169" t="s">
        <v>101</v>
      </c>
      <c r="C28" s="44" t="s">
        <v>102</v>
      </c>
      <c r="D28" s="45" t="s">
        <v>77</v>
      </c>
      <c r="E28" s="46" t="s">
        <v>103</v>
      </c>
      <c r="F28" s="173">
        <v>44.8</v>
      </c>
      <c r="G28">
        <v>0</v>
      </c>
      <c r="H28" s="48">
        <v>0</v>
      </c>
      <c r="I28" s="46">
        <v>0</v>
      </c>
      <c r="Q28" s="186">
        <v>1</v>
      </c>
    </row>
    <row r="29" spans="1:17" ht="12.75">
      <c r="A29" s="163">
        <v>8</v>
      </c>
      <c r="B29" s="169" t="s">
        <v>101</v>
      </c>
      <c r="C29" s="44" t="s">
        <v>108</v>
      </c>
      <c r="D29" s="45" t="s">
        <v>74</v>
      </c>
      <c r="E29" s="46" t="s">
        <v>109</v>
      </c>
      <c r="F29" s="174">
        <v>47.9</v>
      </c>
      <c r="G29" s="172">
        <v>0</v>
      </c>
      <c r="H29" s="48">
        <v>0</v>
      </c>
      <c r="I29" s="46">
        <v>0</v>
      </c>
      <c r="Q29" s="187">
        <v>2</v>
      </c>
    </row>
    <row r="30" spans="1:17" ht="12.75">
      <c r="A30" s="163">
        <v>7</v>
      </c>
      <c r="B30" s="169" t="s">
        <v>101</v>
      </c>
      <c r="C30" s="44" t="s">
        <v>104</v>
      </c>
      <c r="D30" s="45" t="s">
        <v>71</v>
      </c>
      <c r="E30" s="46" t="s">
        <v>105</v>
      </c>
      <c r="F30" s="174">
        <v>42.6</v>
      </c>
      <c r="G30">
        <v>5</v>
      </c>
      <c r="H30" s="48">
        <v>0</v>
      </c>
      <c r="I30" s="46">
        <v>5</v>
      </c>
      <c r="Q30" s="187">
        <v>3</v>
      </c>
    </row>
    <row r="31" spans="1:17" ht="12.75">
      <c r="A31" s="163">
        <v>2</v>
      </c>
      <c r="B31" s="169" t="s">
        <v>101</v>
      </c>
      <c r="C31" s="44" t="s">
        <v>52</v>
      </c>
      <c r="D31" s="45" t="s">
        <v>111</v>
      </c>
      <c r="E31" s="46" t="s">
        <v>113</v>
      </c>
      <c r="F31" s="174">
        <v>49.1</v>
      </c>
      <c r="G31">
        <v>5</v>
      </c>
      <c r="H31" s="48">
        <v>0.10000000000000142</v>
      </c>
      <c r="I31" s="46">
        <v>5.1</v>
      </c>
      <c r="Q31" s="187">
        <v>4</v>
      </c>
    </row>
    <row r="32" spans="1:17" ht="12.75">
      <c r="A32" s="163">
        <v>3</v>
      </c>
      <c r="B32" s="169" t="s">
        <v>101</v>
      </c>
      <c r="C32" s="44" t="s">
        <v>87</v>
      </c>
      <c r="D32" s="45" t="s">
        <v>93</v>
      </c>
      <c r="E32" s="46" t="s">
        <v>121</v>
      </c>
      <c r="F32" s="174">
        <v>52.2</v>
      </c>
      <c r="G32">
        <v>5</v>
      </c>
      <c r="H32" s="48">
        <v>3.2</v>
      </c>
      <c r="I32" s="46">
        <v>8.2</v>
      </c>
      <c r="Q32" s="187">
        <v>5</v>
      </c>
    </row>
    <row r="33" spans="1:17" ht="12.75">
      <c r="A33" s="163">
        <v>1</v>
      </c>
      <c r="B33" s="169" t="s">
        <v>101</v>
      </c>
      <c r="C33" s="48" t="s">
        <v>102</v>
      </c>
      <c r="D33" s="90" t="s">
        <v>93</v>
      </c>
      <c r="E33" s="46" t="s">
        <v>106</v>
      </c>
      <c r="F33" s="174"/>
      <c r="G33" s="180" t="s">
        <v>43</v>
      </c>
      <c r="H33" s="48">
        <v>0</v>
      </c>
      <c r="I33" s="46">
        <v>100</v>
      </c>
      <c r="Q33" s="188">
        <v>6</v>
      </c>
    </row>
    <row r="34" spans="1:17" ht="12.75">
      <c r="A34" s="163">
        <v>9</v>
      </c>
      <c r="B34" s="169" t="s">
        <v>101</v>
      </c>
      <c r="C34" s="44" t="s">
        <v>41</v>
      </c>
      <c r="D34" s="45" t="s">
        <v>77</v>
      </c>
      <c r="E34" s="46" t="s">
        <v>107</v>
      </c>
      <c r="F34" s="174"/>
      <c r="G34" t="s">
        <v>43</v>
      </c>
      <c r="H34" s="48">
        <v>0</v>
      </c>
      <c r="I34" s="46">
        <v>100</v>
      </c>
      <c r="Q34" s="188">
        <v>7</v>
      </c>
    </row>
    <row r="35" spans="1:17" ht="12.75">
      <c r="A35" s="163">
        <v>6</v>
      </c>
      <c r="B35" s="169" t="s">
        <v>101</v>
      </c>
      <c r="C35" s="44" t="s">
        <v>110</v>
      </c>
      <c r="D35" s="90" t="s">
        <v>111</v>
      </c>
      <c r="E35" s="46" t="s">
        <v>112</v>
      </c>
      <c r="F35" s="174"/>
      <c r="G35" s="178" t="s">
        <v>43</v>
      </c>
      <c r="H35" s="48">
        <v>0</v>
      </c>
      <c r="I35" s="46">
        <v>100</v>
      </c>
      <c r="Q35" s="188">
        <v>8</v>
      </c>
    </row>
    <row r="36" spans="1:17" ht="12.75">
      <c r="A36" s="163">
        <v>5</v>
      </c>
      <c r="B36" s="169" t="s">
        <v>101</v>
      </c>
      <c r="C36" s="44" t="s">
        <v>102</v>
      </c>
      <c r="D36" s="45" t="s">
        <v>79</v>
      </c>
      <c r="E36" s="46" t="s">
        <v>122</v>
      </c>
      <c r="F36" s="174"/>
      <c r="G36" t="s">
        <v>43</v>
      </c>
      <c r="H36" s="48">
        <v>0</v>
      </c>
      <c r="I36" s="46">
        <v>100</v>
      </c>
      <c r="Q36" s="188">
        <v>9</v>
      </c>
    </row>
    <row r="37" spans="1:17" ht="12.75">
      <c r="A37" s="165">
        <v>4</v>
      </c>
      <c r="B37" s="170" t="s">
        <v>101</v>
      </c>
      <c r="C37" s="56" t="s">
        <v>24</v>
      </c>
      <c r="D37" s="54" t="s">
        <v>85</v>
      </c>
      <c r="E37" s="55" t="s">
        <v>123</v>
      </c>
      <c r="F37" s="176"/>
      <c r="G37" s="179" t="s">
        <v>43</v>
      </c>
      <c r="H37" s="53">
        <v>0</v>
      </c>
      <c r="I37" s="55">
        <v>100</v>
      </c>
      <c r="J37" s="179"/>
      <c r="K37" s="179"/>
      <c r="L37" s="179"/>
      <c r="M37" s="179"/>
      <c r="N37" s="179"/>
      <c r="O37" s="179"/>
      <c r="P37" s="179"/>
      <c r="Q37" s="190">
        <v>10</v>
      </c>
    </row>
  </sheetData>
  <mergeCells count="10">
    <mergeCell ref="A27:Q27"/>
    <mergeCell ref="A3:B3"/>
    <mergeCell ref="Q3:Q4"/>
    <mergeCell ref="A5:Q5"/>
    <mergeCell ref="A18:Q18"/>
    <mergeCell ref="A1:Q1"/>
    <mergeCell ref="A2:E2"/>
    <mergeCell ref="F2:I2"/>
    <mergeCell ref="J2:M2"/>
    <mergeCell ref="O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selection activeCell="F14" sqref="F14"/>
    </sheetView>
  </sheetViews>
  <sheetFormatPr defaultColWidth="9.00390625" defaultRowHeight="12.75"/>
  <cols>
    <col min="1" max="1" width="4.375" style="0" customWidth="1"/>
    <col min="2" max="2" width="3.75390625" style="0" customWidth="1"/>
    <col min="3" max="3" width="15.625" style="0" customWidth="1"/>
    <col min="4" max="4" width="14.625" style="0" customWidth="1"/>
    <col min="5" max="5" width="17.75390625" style="0" customWidth="1"/>
    <col min="6" max="6" width="9.75390625" style="0" customWidth="1"/>
    <col min="7" max="7" width="8.25390625" style="0" customWidth="1"/>
    <col min="8" max="8" width="9.25390625" style="0" bestFit="1" customWidth="1"/>
    <col min="9" max="9" width="10.75390625" style="0" customWidth="1"/>
    <col min="10" max="10" width="10.25390625" style="0" customWidth="1"/>
    <col min="11" max="11" width="8.25390625" style="0" customWidth="1"/>
    <col min="12" max="12" width="9.25390625" style="0" bestFit="1" customWidth="1"/>
    <col min="13" max="13" width="9.75390625" style="0" customWidth="1"/>
    <col min="14" max="14" width="0" style="0" hidden="1" customWidth="1"/>
    <col min="15" max="15" width="10.125" style="0" customWidth="1"/>
    <col min="16" max="16" width="9.375" style="0" bestFit="1" customWidth="1"/>
    <col min="17" max="17" width="5.00390625" style="0" customWidth="1"/>
  </cols>
  <sheetData>
    <row r="1" spans="1:17" ht="19.5" thickBot="1" thickTop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4"/>
      <c r="O1" s="115"/>
      <c r="P1" s="115"/>
      <c r="Q1" s="116"/>
    </row>
    <row r="2" spans="1:17" ht="17.25" thickBot="1">
      <c r="A2" s="13" t="s">
        <v>4</v>
      </c>
      <c r="B2" s="101"/>
      <c r="C2" s="15" t="s">
        <v>66</v>
      </c>
      <c r="D2" s="117" t="s">
        <v>135</v>
      </c>
      <c r="E2" s="118" t="s">
        <v>136</v>
      </c>
      <c r="F2" s="77" t="s">
        <v>8</v>
      </c>
      <c r="G2" s="119">
        <v>76</v>
      </c>
      <c r="H2" s="77" t="s">
        <v>9</v>
      </c>
      <c r="I2" s="119">
        <v>38</v>
      </c>
      <c r="J2" s="80" t="s">
        <v>8</v>
      </c>
      <c r="K2" s="119">
        <v>76</v>
      </c>
      <c r="L2" s="77" t="s">
        <v>9</v>
      </c>
      <c r="M2" s="120">
        <v>38</v>
      </c>
      <c r="N2" s="23"/>
      <c r="O2" s="121"/>
      <c r="P2" s="122"/>
      <c r="Q2" s="123"/>
    </row>
    <row r="3" spans="1:17" ht="72.75" thickBot="1">
      <c r="A3" s="124" t="s">
        <v>11</v>
      </c>
      <c r="B3" s="125" t="s">
        <v>69</v>
      </c>
      <c r="C3" s="126" t="s">
        <v>13</v>
      </c>
      <c r="D3" s="127" t="s">
        <v>14</v>
      </c>
      <c r="E3" s="128" t="s">
        <v>15</v>
      </c>
      <c r="F3" s="129" t="s">
        <v>16</v>
      </c>
      <c r="G3" s="130" t="s">
        <v>17</v>
      </c>
      <c r="H3" s="131" t="s">
        <v>18</v>
      </c>
      <c r="I3" s="131" t="s">
        <v>19</v>
      </c>
      <c r="J3" s="131" t="s">
        <v>16</v>
      </c>
      <c r="K3" s="130" t="s">
        <v>17</v>
      </c>
      <c r="L3" s="129" t="s">
        <v>18</v>
      </c>
      <c r="M3" s="35" t="s">
        <v>19</v>
      </c>
      <c r="N3" s="35" t="s">
        <v>20</v>
      </c>
      <c r="O3" s="39" t="s">
        <v>21</v>
      </c>
      <c r="P3" s="105" t="s">
        <v>22</v>
      </c>
      <c r="Q3" s="132" t="s">
        <v>10</v>
      </c>
    </row>
    <row r="4" spans="1:17" ht="15.75">
      <c r="A4" s="133"/>
      <c r="B4" s="134"/>
      <c r="C4" s="135"/>
      <c r="D4" s="135" t="s">
        <v>28</v>
      </c>
      <c r="E4" s="135"/>
      <c r="F4" s="136"/>
      <c r="G4" s="136"/>
      <c r="H4" s="137"/>
      <c r="I4" s="137">
        <v>100</v>
      </c>
      <c r="J4" s="136"/>
      <c r="K4" s="136"/>
      <c r="L4" s="136"/>
      <c r="M4" s="138">
        <v>19.3</v>
      </c>
      <c r="N4" s="137">
        <v>0</v>
      </c>
      <c r="O4" s="139">
        <v>0</v>
      </c>
      <c r="P4" s="140">
        <v>119.3</v>
      </c>
      <c r="Q4" s="141">
        <v>1</v>
      </c>
    </row>
    <row r="5" spans="1:17" ht="12.75">
      <c r="A5" s="142">
        <v>4</v>
      </c>
      <c r="B5" s="143" t="s">
        <v>23</v>
      </c>
      <c r="C5" s="144" t="s">
        <v>27</v>
      </c>
      <c r="D5" s="144" t="s">
        <v>28</v>
      </c>
      <c r="E5" s="144" t="s">
        <v>29</v>
      </c>
      <c r="F5" s="145">
        <v>36.1</v>
      </c>
      <c r="G5" s="144">
        <v>0</v>
      </c>
      <c r="H5" s="49">
        <v>0</v>
      </c>
      <c r="I5" s="49">
        <v>0</v>
      </c>
      <c r="J5" s="145">
        <v>37</v>
      </c>
      <c r="K5" s="144">
        <v>0</v>
      </c>
      <c r="L5" s="49">
        <v>0</v>
      </c>
      <c r="M5" s="46">
        <v>0</v>
      </c>
      <c r="N5" s="49">
        <v>0</v>
      </c>
      <c r="O5" s="146">
        <v>0</v>
      </c>
      <c r="P5" s="147">
        <v>119.3</v>
      </c>
      <c r="Q5" s="148"/>
    </row>
    <row r="6" spans="1:17" ht="12.75">
      <c r="A6" s="142">
        <v>5</v>
      </c>
      <c r="B6" s="143" t="s">
        <v>23</v>
      </c>
      <c r="C6" s="144" t="s">
        <v>45</v>
      </c>
      <c r="D6" s="144" t="s">
        <v>28</v>
      </c>
      <c r="E6" s="144" t="s">
        <v>46</v>
      </c>
      <c r="F6" s="145">
        <v>0</v>
      </c>
      <c r="G6" s="144" t="s">
        <v>43</v>
      </c>
      <c r="H6" s="49">
        <v>0</v>
      </c>
      <c r="I6" s="49">
        <v>100</v>
      </c>
      <c r="J6" s="145">
        <v>31.5</v>
      </c>
      <c r="K6" s="144">
        <v>0</v>
      </c>
      <c r="L6" s="49">
        <v>0</v>
      </c>
      <c r="M6" s="46">
        <v>0</v>
      </c>
      <c r="N6" s="49">
        <v>0</v>
      </c>
      <c r="O6" s="146">
        <v>0</v>
      </c>
      <c r="P6" s="147">
        <v>119.3</v>
      </c>
      <c r="Q6" s="148"/>
    </row>
    <row r="7" spans="1:17" ht="12.75">
      <c r="A7" s="142">
        <v>6</v>
      </c>
      <c r="B7" s="143" t="s">
        <v>23</v>
      </c>
      <c r="C7" s="144" t="s">
        <v>36</v>
      </c>
      <c r="D7" s="144" t="s">
        <v>28</v>
      </c>
      <c r="E7" s="144" t="s">
        <v>37</v>
      </c>
      <c r="F7" s="145">
        <v>35.2</v>
      </c>
      <c r="G7" s="144">
        <v>0</v>
      </c>
      <c r="H7" s="49">
        <v>0</v>
      </c>
      <c r="I7" s="49">
        <v>0</v>
      </c>
      <c r="J7" s="145">
        <v>42.3</v>
      </c>
      <c r="K7" s="144">
        <v>15</v>
      </c>
      <c r="L7" s="49">
        <v>4.3</v>
      </c>
      <c r="M7" s="46">
        <v>19.3</v>
      </c>
      <c r="N7" s="49">
        <v>0</v>
      </c>
      <c r="O7" s="146">
        <v>0</v>
      </c>
      <c r="P7" s="147">
        <v>119.3</v>
      </c>
      <c r="Q7" s="148"/>
    </row>
    <row r="8" spans="1:17" ht="15.75">
      <c r="A8" s="133"/>
      <c r="B8" s="134"/>
      <c r="C8" s="135"/>
      <c r="D8" s="135" t="s">
        <v>25</v>
      </c>
      <c r="E8" s="135"/>
      <c r="F8" s="136"/>
      <c r="G8" s="136"/>
      <c r="H8" s="137"/>
      <c r="I8" s="137">
        <v>100</v>
      </c>
      <c r="J8" s="136"/>
      <c r="K8" s="136"/>
      <c r="L8" s="136"/>
      <c r="M8" s="138">
        <v>100</v>
      </c>
      <c r="N8" s="137">
        <v>0</v>
      </c>
      <c r="O8" s="139">
        <v>0</v>
      </c>
      <c r="P8" s="140">
        <v>200</v>
      </c>
      <c r="Q8" s="141">
        <v>2</v>
      </c>
    </row>
    <row r="9" spans="1:17" ht="12.75">
      <c r="A9" s="142">
        <v>1</v>
      </c>
      <c r="B9" s="143" t="s">
        <v>23</v>
      </c>
      <c r="C9" s="144" t="s">
        <v>41</v>
      </c>
      <c r="D9" s="144" t="s">
        <v>25</v>
      </c>
      <c r="E9" s="144" t="s">
        <v>42</v>
      </c>
      <c r="F9" s="145">
        <v>0</v>
      </c>
      <c r="G9" s="144" t="s">
        <v>43</v>
      </c>
      <c r="H9" s="49">
        <v>0</v>
      </c>
      <c r="I9" s="49">
        <v>100</v>
      </c>
      <c r="J9" s="145">
        <v>30.8</v>
      </c>
      <c r="K9" s="144">
        <v>0</v>
      </c>
      <c r="L9" s="49">
        <v>0</v>
      </c>
      <c r="M9" s="46">
        <v>0</v>
      </c>
      <c r="N9" s="49">
        <v>0</v>
      </c>
      <c r="O9" s="146">
        <v>0</v>
      </c>
      <c r="P9" s="147">
        <v>200</v>
      </c>
      <c r="Q9" s="148"/>
    </row>
    <row r="10" spans="1:17" ht="12.75">
      <c r="A10" s="142">
        <v>2</v>
      </c>
      <c r="B10" s="143" t="s">
        <v>23</v>
      </c>
      <c r="C10" s="144" t="s">
        <v>24</v>
      </c>
      <c r="D10" s="144" t="s">
        <v>25</v>
      </c>
      <c r="E10" s="144" t="s">
        <v>26</v>
      </c>
      <c r="F10" s="145">
        <v>31.4</v>
      </c>
      <c r="G10" s="144">
        <v>0</v>
      </c>
      <c r="H10" s="49">
        <v>0</v>
      </c>
      <c r="I10" s="49">
        <v>0</v>
      </c>
      <c r="J10" s="145">
        <v>32.6</v>
      </c>
      <c r="K10" s="144">
        <v>0</v>
      </c>
      <c r="L10" s="49">
        <v>0</v>
      </c>
      <c r="M10" s="46">
        <v>0</v>
      </c>
      <c r="N10" s="49">
        <v>0</v>
      </c>
      <c r="O10" s="146">
        <v>0</v>
      </c>
      <c r="P10" s="147">
        <v>200</v>
      </c>
      <c r="Q10" s="148"/>
    </row>
    <row r="11" spans="1:17" ht="12.75">
      <c r="A11" s="142">
        <v>3</v>
      </c>
      <c r="B11" s="143" t="s">
        <v>23</v>
      </c>
      <c r="C11" s="144" t="s">
        <v>47</v>
      </c>
      <c r="D11" s="144" t="s">
        <v>25</v>
      </c>
      <c r="E11" s="144" t="s">
        <v>48</v>
      </c>
      <c r="F11" s="145">
        <v>32.8</v>
      </c>
      <c r="G11" s="144">
        <v>0</v>
      </c>
      <c r="H11" s="49">
        <v>0</v>
      </c>
      <c r="I11" s="49">
        <v>0</v>
      </c>
      <c r="J11" s="145">
        <v>0</v>
      </c>
      <c r="K11" s="144" t="s">
        <v>43</v>
      </c>
      <c r="L11" s="49">
        <v>0</v>
      </c>
      <c r="M11" s="46">
        <v>100</v>
      </c>
      <c r="N11" s="49">
        <v>0</v>
      </c>
      <c r="O11" s="146">
        <v>0</v>
      </c>
      <c r="P11" s="147">
        <v>200</v>
      </c>
      <c r="Q11" s="148"/>
    </row>
    <row r="12" spans="1:17" ht="15.75">
      <c r="A12" s="133"/>
      <c r="B12" s="134"/>
      <c r="C12" s="135"/>
      <c r="D12" s="135" t="s">
        <v>34</v>
      </c>
      <c r="E12" s="135"/>
      <c r="F12" s="136"/>
      <c r="G12" s="136"/>
      <c r="H12" s="137"/>
      <c r="I12" s="137">
        <v>30</v>
      </c>
      <c r="J12" s="136"/>
      <c r="K12" s="136"/>
      <c r="L12" s="136"/>
      <c r="M12" s="138">
        <v>210</v>
      </c>
      <c r="N12" s="137">
        <v>0</v>
      </c>
      <c r="O12" s="139">
        <v>0</v>
      </c>
      <c r="P12" s="140">
        <v>240</v>
      </c>
      <c r="Q12" s="141">
        <v>3</v>
      </c>
    </row>
    <row r="13" spans="1:17" ht="12.75">
      <c r="A13" s="142">
        <v>13</v>
      </c>
      <c r="B13" s="143" t="s">
        <v>23</v>
      </c>
      <c r="C13" s="144" t="s">
        <v>49</v>
      </c>
      <c r="D13" s="144" t="s">
        <v>34</v>
      </c>
      <c r="E13" s="144" t="s">
        <v>51</v>
      </c>
      <c r="F13" s="145">
        <v>32.6</v>
      </c>
      <c r="G13" s="144">
        <v>15</v>
      </c>
      <c r="H13" s="49">
        <v>0</v>
      </c>
      <c r="I13" s="49">
        <v>15</v>
      </c>
      <c r="J13" s="145">
        <v>0</v>
      </c>
      <c r="K13" s="144" t="s">
        <v>43</v>
      </c>
      <c r="L13" s="49">
        <v>0</v>
      </c>
      <c r="M13" s="46">
        <v>100</v>
      </c>
      <c r="N13" s="49">
        <v>0</v>
      </c>
      <c r="O13" s="146">
        <v>0</v>
      </c>
      <c r="P13" s="147">
        <v>240</v>
      </c>
      <c r="Q13" s="148"/>
    </row>
    <row r="14" spans="1:17" ht="12.75">
      <c r="A14" s="142">
        <v>14</v>
      </c>
      <c r="B14" s="143" t="s">
        <v>23</v>
      </c>
      <c r="C14" s="144" t="s">
        <v>33</v>
      </c>
      <c r="D14" s="144" t="s">
        <v>34</v>
      </c>
      <c r="E14" s="144" t="s">
        <v>35</v>
      </c>
      <c r="F14" s="145">
        <v>30.3</v>
      </c>
      <c r="G14" s="144">
        <v>0</v>
      </c>
      <c r="H14" s="49">
        <v>0</v>
      </c>
      <c r="I14" s="49">
        <v>0</v>
      </c>
      <c r="J14" s="145">
        <v>35.6</v>
      </c>
      <c r="K14" s="144">
        <v>10</v>
      </c>
      <c r="L14" s="49">
        <v>0</v>
      </c>
      <c r="M14" s="46">
        <v>10</v>
      </c>
      <c r="N14" s="49">
        <v>0</v>
      </c>
      <c r="O14" s="146">
        <v>0</v>
      </c>
      <c r="P14" s="147">
        <v>240</v>
      </c>
      <c r="Q14" s="148"/>
    </row>
    <row r="15" spans="1:17" ht="12.75">
      <c r="A15" s="142">
        <v>15</v>
      </c>
      <c r="B15" s="143" t="s">
        <v>23</v>
      </c>
      <c r="C15" s="144" t="s">
        <v>55</v>
      </c>
      <c r="D15" s="144" t="s">
        <v>34</v>
      </c>
      <c r="E15" s="144" t="s">
        <v>56</v>
      </c>
      <c r="F15" s="145">
        <v>37.2</v>
      </c>
      <c r="G15" s="144">
        <v>15</v>
      </c>
      <c r="H15" s="49">
        <v>0</v>
      </c>
      <c r="I15" s="49">
        <v>15</v>
      </c>
      <c r="J15" s="145">
        <v>0</v>
      </c>
      <c r="K15" s="144" t="s">
        <v>43</v>
      </c>
      <c r="L15" s="49">
        <v>0</v>
      </c>
      <c r="M15" s="46">
        <v>100</v>
      </c>
      <c r="N15" s="49">
        <v>0</v>
      </c>
      <c r="O15" s="146">
        <v>0</v>
      </c>
      <c r="P15" s="147">
        <v>240</v>
      </c>
      <c r="Q15" s="148"/>
    </row>
    <row r="16" spans="1:17" ht="15.75">
      <c r="A16" s="133"/>
      <c r="B16" s="134"/>
      <c r="C16" s="135"/>
      <c r="D16" s="135" t="s">
        <v>39</v>
      </c>
      <c r="E16" s="135"/>
      <c r="F16" s="136"/>
      <c r="G16" s="136"/>
      <c r="H16" s="137"/>
      <c r="I16" s="137">
        <v>127.5</v>
      </c>
      <c r="J16" s="136"/>
      <c r="K16" s="136"/>
      <c r="L16" s="136"/>
      <c r="M16" s="138">
        <v>140.6</v>
      </c>
      <c r="N16" s="137">
        <v>0</v>
      </c>
      <c r="O16" s="139">
        <v>0</v>
      </c>
      <c r="P16" s="140">
        <v>268.1</v>
      </c>
      <c r="Q16" s="141">
        <v>4</v>
      </c>
    </row>
    <row r="17" spans="1:17" ht="12.75">
      <c r="A17" s="142">
        <v>10</v>
      </c>
      <c r="B17" s="143" t="s">
        <v>23</v>
      </c>
      <c r="C17" s="144" t="s">
        <v>38</v>
      </c>
      <c r="D17" s="144" t="s">
        <v>39</v>
      </c>
      <c r="E17" s="144" t="s">
        <v>40</v>
      </c>
      <c r="F17" s="145">
        <v>40.5</v>
      </c>
      <c r="G17" s="144">
        <v>25</v>
      </c>
      <c r="H17" s="49">
        <v>2.5</v>
      </c>
      <c r="I17" s="49">
        <v>27.5</v>
      </c>
      <c r="J17" s="145">
        <v>43</v>
      </c>
      <c r="K17" s="144">
        <v>20</v>
      </c>
      <c r="L17" s="49">
        <v>5</v>
      </c>
      <c r="M17" s="46">
        <v>25</v>
      </c>
      <c r="N17" s="49">
        <v>0</v>
      </c>
      <c r="O17" s="146">
        <v>0</v>
      </c>
      <c r="P17" s="147">
        <v>268.1</v>
      </c>
      <c r="Q17" s="148"/>
    </row>
    <row r="18" spans="1:17" ht="12.75">
      <c r="A18" s="142">
        <v>11</v>
      </c>
      <c r="B18" s="143" t="s">
        <v>23</v>
      </c>
      <c r="C18" s="144" t="s">
        <v>49</v>
      </c>
      <c r="D18" s="144" t="s">
        <v>39</v>
      </c>
      <c r="E18" s="144" t="s">
        <v>50</v>
      </c>
      <c r="F18" s="145">
        <v>37.2</v>
      </c>
      <c r="G18" s="144">
        <v>0</v>
      </c>
      <c r="H18" s="49">
        <v>0</v>
      </c>
      <c r="I18" s="49">
        <v>0</v>
      </c>
      <c r="J18" s="145">
        <v>0</v>
      </c>
      <c r="K18" s="144" t="s">
        <v>43</v>
      </c>
      <c r="L18" s="49">
        <v>0</v>
      </c>
      <c r="M18" s="46">
        <v>100</v>
      </c>
      <c r="N18" s="49">
        <v>0</v>
      </c>
      <c r="O18" s="146">
        <v>0</v>
      </c>
      <c r="P18" s="147">
        <v>268.1</v>
      </c>
      <c r="Q18" s="148"/>
    </row>
    <row r="19" spans="1:17" ht="12.75">
      <c r="A19" s="142">
        <v>12</v>
      </c>
      <c r="B19" s="143" t="s">
        <v>23</v>
      </c>
      <c r="C19" s="144" t="s">
        <v>57</v>
      </c>
      <c r="D19" s="144" t="s">
        <v>39</v>
      </c>
      <c r="E19" s="144" t="s">
        <v>58</v>
      </c>
      <c r="F19" s="145">
        <v>0</v>
      </c>
      <c r="G19" s="144" t="s">
        <v>43</v>
      </c>
      <c r="H19" s="49">
        <v>0</v>
      </c>
      <c r="I19" s="49">
        <v>100</v>
      </c>
      <c r="J19" s="145">
        <v>43.6</v>
      </c>
      <c r="K19" s="144">
        <v>10</v>
      </c>
      <c r="L19" s="49">
        <v>5.6</v>
      </c>
      <c r="M19" s="46">
        <v>15.6</v>
      </c>
      <c r="N19" s="49">
        <v>0</v>
      </c>
      <c r="O19" s="146">
        <v>0</v>
      </c>
      <c r="P19" s="147">
        <v>268.1</v>
      </c>
      <c r="Q19" s="148"/>
    </row>
    <row r="20" spans="1:17" ht="15.75">
      <c r="A20" s="133"/>
      <c r="B20" s="134"/>
      <c r="C20" s="135"/>
      <c r="D20" s="135" t="s">
        <v>31</v>
      </c>
      <c r="E20" s="135"/>
      <c r="F20" s="136"/>
      <c r="G20" s="136"/>
      <c r="H20" s="137"/>
      <c r="I20" s="137">
        <v>150</v>
      </c>
      <c r="J20" s="136"/>
      <c r="K20" s="136"/>
      <c r="L20" s="136"/>
      <c r="M20" s="138">
        <v>200</v>
      </c>
      <c r="N20" s="137">
        <v>0</v>
      </c>
      <c r="O20" s="139">
        <v>0</v>
      </c>
      <c r="P20" s="140">
        <v>350</v>
      </c>
      <c r="Q20" s="141">
        <v>5</v>
      </c>
    </row>
    <row r="21" spans="1:17" ht="12.75">
      <c r="A21" s="142">
        <v>7</v>
      </c>
      <c r="B21" s="143" t="s">
        <v>23</v>
      </c>
      <c r="C21" s="144" t="s">
        <v>59</v>
      </c>
      <c r="D21" s="144" t="s">
        <v>31</v>
      </c>
      <c r="E21" s="144" t="s">
        <v>60</v>
      </c>
      <c r="F21" s="145">
        <v>37.1</v>
      </c>
      <c r="G21" s="144">
        <v>45</v>
      </c>
      <c r="H21" s="49">
        <v>0</v>
      </c>
      <c r="I21" s="49">
        <v>45</v>
      </c>
      <c r="J21" s="145">
        <v>0</v>
      </c>
      <c r="K21" s="144" t="s">
        <v>43</v>
      </c>
      <c r="L21" s="49">
        <v>0</v>
      </c>
      <c r="M21" s="46">
        <v>100</v>
      </c>
      <c r="N21" s="49">
        <v>0</v>
      </c>
      <c r="O21" s="146">
        <v>0</v>
      </c>
      <c r="P21" s="147">
        <v>350</v>
      </c>
      <c r="Q21" s="148"/>
    </row>
    <row r="22" spans="1:17" ht="12.75">
      <c r="A22" s="142">
        <v>8</v>
      </c>
      <c r="B22" s="143" t="s">
        <v>23</v>
      </c>
      <c r="C22" s="144" t="s">
        <v>30</v>
      </c>
      <c r="D22" s="144" t="s">
        <v>31</v>
      </c>
      <c r="E22" s="144" t="s">
        <v>32</v>
      </c>
      <c r="F22" s="145">
        <v>36.8</v>
      </c>
      <c r="G22" s="144">
        <v>5</v>
      </c>
      <c r="H22" s="49">
        <v>0</v>
      </c>
      <c r="I22" s="49">
        <v>5</v>
      </c>
      <c r="J22" s="145">
        <v>38</v>
      </c>
      <c r="K22" s="144">
        <v>0</v>
      </c>
      <c r="L22" s="49">
        <v>0</v>
      </c>
      <c r="M22" s="46">
        <v>0</v>
      </c>
      <c r="N22" s="49">
        <v>0</v>
      </c>
      <c r="O22" s="146">
        <v>0</v>
      </c>
      <c r="P22" s="147">
        <v>350</v>
      </c>
      <c r="Q22" s="148"/>
    </row>
    <row r="23" spans="1:17" ht="12.75">
      <c r="A23" s="142">
        <v>9</v>
      </c>
      <c r="B23" s="143" t="s">
        <v>23</v>
      </c>
      <c r="C23" s="144" t="s">
        <v>24</v>
      </c>
      <c r="D23" s="144" t="s">
        <v>31</v>
      </c>
      <c r="E23" s="144" t="s">
        <v>64</v>
      </c>
      <c r="F23" s="145">
        <v>0</v>
      </c>
      <c r="G23" s="144" t="s">
        <v>43</v>
      </c>
      <c r="H23" s="49">
        <v>0</v>
      </c>
      <c r="I23" s="49">
        <v>100</v>
      </c>
      <c r="J23" s="145">
        <v>0</v>
      </c>
      <c r="K23" s="144" t="s">
        <v>43</v>
      </c>
      <c r="L23" s="49">
        <v>0</v>
      </c>
      <c r="M23" s="46">
        <v>100</v>
      </c>
      <c r="N23" s="49">
        <v>0</v>
      </c>
      <c r="O23" s="146">
        <v>0</v>
      </c>
      <c r="P23" s="147">
        <v>350</v>
      </c>
      <c r="Q23" s="148"/>
    </row>
    <row r="24" spans="1:17" ht="15.75">
      <c r="A24" s="133"/>
      <c r="B24" s="134"/>
      <c r="C24" s="135"/>
      <c r="D24" s="135" t="s">
        <v>53</v>
      </c>
      <c r="E24" s="135"/>
      <c r="F24" s="136"/>
      <c r="G24" s="136"/>
      <c r="H24" s="137"/>
      <c r="I24" s="137">
        <v>215</v>
      </c>
      <c r="J24" s="136"/>
      <c r="K24" s="136"/>
      <c r="L24" s="136"/>
      <c r="M24" s="138">
        <v>265</v>
      </c>
      <c r="N24" s="137">
        <v>0</v>
      </c>
      <c r="O24" s="139">
        <v>0</v>
      </c>
      <c r="P24" s="140">
        <v>480</v>
      </c>
      <c r="Q24" s="141">
        <v>6</v>
      </c>
    </row>
    <row r="25" spans="1:17" ht="12.75">
      <c r="A25" s="142">
        <v>16</v>
      </c>
      <c r="B25" s="143" t="s">
        <v>23</v>
      </c>
      <c r="C25" s="144" t="s">
        <v>61</v>
      </c>
      <c r="D25" s="144" t="s">
        <v>53</v>
      </c>
      <c r="E25" s="144" t="s">
        <v>62</v>
      </c>
      <c r="F25" s="145">
        <v>53</v>
      </c>
      <c r="G25" s="144">
        <v>0</v>
      </c>
      <c r="H25" s="49">
        <v>15</v>
      </c>
      <c r="I25" s="49">
        <v>15</v>
      </c>
      <c r="J25" s="145">
        <v>0</v>
      </c>
      <c r="K25" s="144" t="s">
        <v>63</v>
      </c>
      <c r="L25" s="49">
        <v>0</v>
      </c>
      <c r="M25" s="46">
        <v>150</v>
      </c>
      <c r="N25" s="152">
        <v>0</v>
      </c>
      <c r="O25" s="146">
        <v>0</v>
      </c>
      <c r="P25" s="147">
        <v>480</v>
      </c>
      <c r="Q25" s="148"/>
    </row>
    <row r="26" spans="1:17" ht="12.75">
      <c r="A26" s="142">
        <v>17</v>
      </c>
      <c r="B26" s="143" t="s">
        <v>23</v>
      </c>
      <c r="C26" s="144" t="s">
        <v>52</v>
      </c>
      <c r="D26" s="144" t="s">
        <v>53</v>
      </c>
      <c r="E26" s="144" t="s">
        <v>54</v>
      </c>
      <c r="F26" s="145">
        <v>0</v>
      </c>
      <c r="G26" s="144" t="s">
        <v>43</v>
      </c>
      <c r="H26" s="49">
        <v>0</v>
      </c>
      <c r="I26" s="49">
        <v>100</v>
      </c>
      <c r="J26" s="145">
        <v>35.5</v>
      </c>
      <c r="K26" s="144">
        <v>15</v>
      </c>
      <c r="L26" s="49">
        <v>0</v>
      </c>
      <c r="M26" s="46">
        <v>15</v>
      </c>
      <c r="N26" s="11">
        <v>0</v>
      </c>
      <c r="O26" s="146">
        <v>0</v>
      </c>
      <c r="P26" s="147">
        <v>480</v>
      </c>
      <c r="Q26" s="148"/>
    </row>
    <row r="27" spans="1:17" ht="12.75">
      <c r="A27" s="142">
        <v>18</v>
      </c>
      <c r="B27" s="143" t="s">
        <v>23</v>
      </c>
      <c r="C27" s="144" t="s">
        <v>30</v>
      </c>
      <c r="D27" s="144" t="s">
        <v>53</v>
      </c>
      <c r="E27" s="144" t="s">
        <v>65</v>
      </c>
      <c r="F27" s="145">
        <v>0</v>
      </c>
      <c r="G27" s="144" t="s">
        <v>43</v>
      </c>
      <c r="H27" s="49">
        <v>0</v>
      </c>
      <c r="I27" s="49">
        <v>100</v>
      </c>
      <c r="J27" s="145">
        <v>0</v>
      </c>
      <c r="K27" s="144" t="s">
        <v>43</v>
      </c>
      <c r="L27" s="49">
        <v>0</v>
      </c>
      <c r="M27" s="46">
        <v>100</v>
      </c>
      <c r="N27" s="49">
        <v>0</v>
      </c>
      <c r="O27" s="146">
        <v>0</v>
      </c>
      <c r="P27" s="147">
        <v>480</v>
      </c>
      <c r="Q27" s="148"/>
    </row>
  </sheetData>
  <mergeCells count="2">
    <mergeCell ref="A1:M1"/>
    <mergeCell ref="A2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workbookViewId="0" topLeftCell="A1">
      <selection activeCell="H19" sqref="H19"/>
    </sheetView>
  </sheetViews>
  <sheetFormatPr defaultColWidth="9.00390625" defaultRowHeight="12.75"/>
  <cols>
    <col min="1" max="1" width="6.00390625" style="0" customWidth="1"/>
    <col min="2" max="2" width="3.75390625" style="0" customWidth="1"/>
    <col min="3" max="3" width="15.625" style="0" customWidth="1"/>
    <col min="4" max="4" width="14.625" style="0" customWidth="1"/>
    <col min="5" max="5" width="19.25390625" style="0" customWidth="1"/>
    <col min="6" max="6" width="9.75390625" style="0" customWidth="1"/>
    <col min="7" max="7" width="8.25390625" style="0" customWidth="1"/>
    <col min="8" max="8" width="9.25390625" style="0" bestFit="1" customWidth="1"/>
    <col min="9" max="9" width="10.75390625" style="0" customWidth="1"/>
    <col min="10" max="10" width="10.25390625" style="0" customWidth="1"/>
    <col min="11" max="11" width="8.25390625" style="0" customWidth="1"/>
    <col min="12" max="12" width="9.25390625" style="0" bestFit="1" customWidth="1"/>
    <col min="13" max="13" width="9.75390625" style="0" customWidth="1"/>
    <col min="14" max="14" width="0" style="0" hidden="1" customWidth="1"/>
    <col min="15" max="15" width="10.125" style="0" customWidth="1"/>
    <col min="16" max="16" width="9.375" style="0" bestFit="1" customWidth="1"/>
    <col min="17" max="17" width="6.875" style="0" customWidth="1"/>
  </cols>
  <sheetData>
    <row r="1" spans="1:17" ht="19.5" thickBot="1" thickTop="1">
      <c r="A1" s="111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  <c r="N1" s="114"/>
      <c r="O1" s="115"/>
      <c r="P1" s="115"/>
      <c r="Q1" s="116"/>
    </row>
    <row r="2" spans="1:17" ht="17.25" thickBot="1">
      <c r="A2" s="13" t="s">
        <v>4</v>
      </c>
      <c r="B2" s="101"/>
      <c r="C2" s="15" t="s">
        <v>66</v>
      </c>
      <c r="D2" s="117" t="s">
        <v>132</v>
      </c>
      <c r="E2" s="118" t="s">
        <v>133</v>
      </c>
      <c r="F2" s="77" t="s">
        <v>8</v>
      </c>
      <c r="G2" s="119">
        <v>76</v>
      </c>
      <c r="H2" s="77" t="s">
        <v>9</v>
      </c>
      <c r="I2" s="119">
        <v>38</v>
      </c>
      <c r="J2" s="80" t="s">
        <v>8</v>
      </c>
      <c r="K2" s="119">
        <v>76</v>
      </c>
      <c r="L2" s="77" t="s">
        <v>9</v>
      </c>
      <c r="M2" s="120">
        <v>38</v>
      </c>
      <c r="N2" s="23"/>
      <c r="O2" s="121"/>
      <c r="P2" s="122"/>
      <c r="Q2" s="123"/>
    </row>
    <row r="3" spans="1:17" ht="72.75" thickBot="1">
      <c r="A3" s="124" t="s">
        <v>11</v>
      </c>
      <c r="B3" s="125" t="s">
        <v>69</v>
      </c>
      <c r="C3" s="126" t="s">
        <v>13</v>
      </c>
      <c r="D3" s="127" t="s">
        <v>14</v>
      </c>
      <c r="E3" s="128" t="s">
        <v>15</v>
      </c>
      <c r="F3" s="129" t="s">
        <v>16</v>
      </c>
      <c r="G3" s="130" t="s">
        <v>17</v>
      </c>
      <c r="H3" s="131" t="s">
        <v>18</v>
      </c>
      <c r="I3" s="131" t="s">
        <v>19</v>
      </c>
      <c r="J3" s="131" t="s">
        <v>16</v>
      </c>
      <c r="K3" s="130" t="s">
        <v>17</v>
      </c>
      <c r="L3" s="129" t="s">
        <v>18</v>
      </c>
      <c r="M3" s="35" t="s">
        <v>19</v>
      </c>
      <c r="N3" s="35" t="s">
        <v>20</v>
      </c>
      <c r="O3" s="39" t="s">
        <v>21</v>
      </c>
      <c r="P3" s="105" t="s">
        <v>22</v>
      </c>
      <c r="Q3" s="132" t="s">
        <v>10</v>
      </c>
    </row>
    <row r="4" spans="1:17" ht="15.75">
      <c r="A4" s="133"/>
      <c r="B4" s="134"/>
      <c r="C4" s="135"/>
      <c r="D4" s="135" t="s">
        <v>77</v>
      </c>
      <c r="E4" s="135"/>
      <c r="F4" s="136"/>
      <c r="G4" s="136"/>
      <c r="H4" s="137"/>
      <c r="I4" s="137">
        <v>0</v>
      </c>
      <c r="J4" s="136"/>
      <c r="K4" s="136"/>
      <c r="L4" s="136"/>
      <c r="M4" s="138">
        <v>0</v>
      </c>
      <c r="N4" s="137">
        <v>0</v>
      </c>
      <c r="O4" s="139">
        <v>0</v>
      </c>
      <c r="P4" s="140">
        <v>0</v>
      </c>
      <c r="Q4" s="141">
        <v>1</v>
      </c>
    </row>
    <row r="5" spans="1:17" ht="12.75">
      <c r="A5" s="142">
        <v>101</v>
      </c>
      <c r="B5" s="143" t="s">
        <v>70</v>
      </c>
      <c r="C5" s="144" t="s">
        <v>76</v>
      </c>
      <c r="D5" s="144" t="s">
        <v>77</v>
      </c>
      <c r="E5" s="144" t="s">
        <v>78</v>
      </c>
      <c r="F5" s="145">
        <v>32.9</v>
      </c>
      <c r="G5" s="144">
        <v>0</v>
      </c>
      <c r="H5" s="49">
        <v>0</v>
      </c>
      <c r="I5" s="49">
        <v>0</v>
      </c>
      <c r="J5" s="145">
        <v>34.9</v>
      </c>
      <c r="K5" s="144">
        <v>0</v>
      </c>
      <c r="L5" s="49">
        <v>0</v>
      </c>
      <c r="M5" s="46">
        <v>0</v>
      </c>
      <c r="N5" s="49">
        <v>0</v>
      </c>
      <c r="O5" s="146">
        <v>0</v>
      </c>
      <c r="P5" s="147">
        <v>0</v>
      </c>
      <c r="Q5" s="148"/>
    </row>
    <row r="6" spans="1:17" ht="12.75">
      <c r="A6" s="142">
        <v>201</v>
      </c>
      <c r="B6" s="143" t="s">
        <v>101</v>
      </c>
      <c r="C6" s="144" t="s">
        <v>41</v>
      </c>
      <c r="D6" s="144" t="s">
        <v>77</v>
      </c>
      <c r="E6" s="144" t="s">
        <v>107</v>
      </c>
      <c r="F6" s="145">
        <v>32.6</v>
      </c>
      <c r="G6" s="144">
        <v>0</v>
      </c>
      <c r="H6" s="49">
        <v>0</v>
      </c>
      <c r="I6" s="49">
        <v>0</v>
      </c>
      <c r="J6" s="145">
        <v>33</v>
      </c>
      <c r="K6" s="144">
        <v>0</v>
      </c>
      <c r="L6" s="49">
        <v>0</v>
      </c>
      <c r="M6" s="46">
        <v>0</v>
      </c>
      <c r="N6" s="49">
        <v>0</v>
      </c>
      <c r="O6" s="146">
        <v>0</v>
      </c>
      <c r="P6" s="147">
        <v>0</v>
      </c>
      <c r="Q6" s="148"/>
    </row>
    <row r="7" spans="1:17" ht="12.75">
      <c r="A7" s="142">
        <v>202</v>
      </c>
      <c r="B7" s="143" t="s">
        <v>101</v>
      </c>
      <c r="C7" s="144" t="s">
        <v>102</v>
      </c>
      <c r="D7" s="144" t="s">
        <v>77</v>
      </c>
      <c r="E7" s="144" t="s">
        <v>103</v>
      </c>
      <c r="F7" s="145">
        <v>29.2</v>
      </c>
      <c r="G7" s="144">
        <v>0</v>
      </c>
      <c r="H7" s="49">
        <v>0</v>
      </c>
      <c r="I7" s="49">
        <v>0</v>
      </c>
      <c r="J7" s="145">
        <v>30.7</v>
      </c>
      <c r="K7" s="144">
        <v>0</v>
      </c>
      <c r="L7" s="49">
        <v>0</v>
      </c>
      <c r="M7" s="46">
        <v>0</v>
      </c>
      <c r="N7" s="49">
        <v>0</v>
      </c>
      <c r="O7" s="146">
        <v>0</v>
      </c>
      <c r="P7" s="147">
        <v>0</v>
      </c>
      <c r="Q7" s="148"/>
    </row>
    <row r="8" spans="1:17" ht="15.75">
      <c r="A8" s="133"/>
      <c r="B8" s="134"/>
      <c r="C8" s="135"/>
      <c r="D8" s="135" t="s">
        <v>74</v>
      </c>
      <c r="E8" s="135"/>
      <c r="F8" s="136"/>
      <c r="G8" s="136"/>
      <c r="H8" s="137"/>
      <c r="I8" s="137">
        <v>0</v>
      </c>
      <c r="J8" s="136"/>
      <c r="K8" s="136"/>
      <c r="L8" s="136"/>
      <c r="M8" s="138">
        <v>6</v>
      </c>
      <c r="N8" s="137">
        <v>0</v>
      </c>
      <c r="O8" s="139">
        <v>0</v>
      </c>
      <c r="P8" s="140">
        <v>6</v>
      </c>
      <c r="Q8" s="141">
        <v>2</v>
      </c>
    </row>
    <row r="9" spans="1:17" ht="12.75">
      <c r="A9" s="142">
        <v>109</v>
      </c>
      <c r="B9" s="143" t="s">
        <v>70</v>
      </c>
      <c r="C9" s="144" t="s">
        <v>73</v>
      </c>
      <c r="D9" s="144" t="s">
        <v>74</v>
      </c>
      <c r="E9" s="144" t="s">
        <v>75</v>
      </c>
      <c r="F9" s="145">
        <v>33.7</v>
      </c>
      <c r="G9" s="144">
        <v>0</v>
      </c>
      <c r="H9" s="49">
        <v>0</v>
      </c>
      <c r="I9" s="49">
        <v>0</v>
      </c>
      <c r="J9" s="145">
        <v>33.1</v>
      </c>
      <c r="K9" s="144">
        <v>0</v>
      </c>
      <c r="L9" s="49">
        <v>0</v>
      </c>
      <c r="M9" s="46">
        <v>0</v>
      </c>
      <c r="N9" s="49">
        <v>0</v>
      </c>
      <c r="O9" s="146">
        <v>0</v>
      </c>
      <c r="P9" s="147">
        <v>6</v>
      </c>
      <c r="Q9" s="148"/>
    </row>
    <row r="10" spans="1:17" ht="12.75">
      <c r="A10" s="142">
        <v>110</v>
      </c>
      <c r="B10" s="143" t="s">
        <v>70</v>
      </c>
      <c r="C10" s="144" t="s">
        <v>81</v>
      </c>
      <c r="D10" s="144" t="s">
        <v>74</v>
      </c>
      <c r="E10" s="144" t="s">
        <v>82</v>
      </c>
      <c r="F10" s="145">
        <v>32.3</v>
      </c>
      <c r="G10" s="144">
        <v>0</v>
      </c>
      <c r="H10" s="49">
        <v>0</v>
      </c>
      <c r="I10" s="49">
        <v>0</v>
      </c>
      <c r="J10" s="145">
        <v>39</v>
      </c>
      <c r="K10" s="144">
        <v>5</v>
      </c>
      <c r="L10" s="49">
        <v>1</v>
      </c>
      <c r="M10" s="46">
        <v>6</v>
      </c>
      <c r="N10" s="49">
        <v>0</v>
      </c>
      <c r="O10" s="146">
        <v>0</v>
      </c>
      <c r="P10" s="147">
        <v>6</v>
      </c>
      <c r="Q10" s="148"/>
    </row>
    <row r="11" spans="1:17" ht="12.75">
      <c r="A11" s="149">
        <v>211</v>
      </c>
      <c r="B11" s="143" t="s">
        <v>101</v>
      </c>
      <c r="C11" s="144" t="s">
        <v>108</v>
      </c>
      <c r="D11" s="144" t="s">
        <v>74</v>
      </c>
      <c r="E11" s="144" t="s">
        <v>109</v>
      </c>
      <c r="F11" s="145">
        <v>35.4</v>
      </c>
      <c r="G11" s="144">
        <v>0</v>
      </c>
      <c r="H11" s="49">
        <v>0</v>
      </c>
      <c r="I11" s="49">
        <v>0</v>
      </c>
      <c r="J11" s="145">
        <v>35.2</v>
      </c>
      <c r="K11" s="144">
        <v>0</v>
      </c>
      <c r="L11" s="49">
        <v>0</v>
      </c>
      <c r="M11" s="46">
        <v>0</v>
      </c>
      <c r="N11" s="49">
        <v>0</v>
      </c>
      <c r="O11" s="146">
        <v>0</v>
      </c>
      <c r="P11" s="147">
        <v>6</v>
      </c>
      <c r="Q11" s="148"/>
    </row>
    <row r="12" spans="1:17" ht="15.75">
      <c r="A12" s="133"/>
      <c r="B12" s="134"/>
      <c r="C12" s="135"/>
      <c r="D12" s="135" t="s">
        <v>71</v>
      </c>
      <c r="E12" s="135"/>
      <c r="F12" s="136"/>
      <c r="G12" s="136"/>
      <c r="H12" s="137"/>
      <c r="I12" s="137">
        <v>0</v>
      </c>
      <c r="J12" s="136"/>
      <c r="K12" s="136"/>
      <c r="L12" s="136"/>
      <c r="M12" s="138">
        <v>15</v>
      </c>
      <c r="N12" s="137">
        <v>0</v>
      </c>
      <c r="O12" s="139">
        <v>0</v>
      </c>
      <c r="P12" s="140">
        <v>15</v>
      </c>
      <c r="Q12" s="141">
        <v>3</v>
      </c>
    </row>
    <row r="13" spans="1:17" ht="12.75">
      <c r="A13" s="142">
        <v>102</v>
      </c>
      <c r="B13" s="143" t="s">
        <v>70</v>
      </c>
      <c r="C13" s="144" t="s">
        <v>87</v>
      </c>
      <c r="D13" s="144" t="s">
        <v>71</v>
      </c>
      <c r="E13" s="144" t="s">
        <v>88</v>
      </c>
      <c r="F13" s="145">
        <v>29</v>
      </c>
      <c r="G13" s="144">
        <v>0</v>
      </c>
      <c r="H13" s="49">
        <v>0</v>
      </c>
      <c r="I13" s="49">
        <v>0</v>
      </c>
      <c r="J13" s="145">
        <v>33.4</v>
      </c>
      <c r="K13" s="144">
        <v>15</v>
      </c>
      <c r="L13" s="49">
        <v>0</v>
      </c>
      <c r="M13" s="46">
        <v>15</v>
      </c>
      <c r="N13" s="49">
        <v>0</v>
      </c>
      <c r="O13" s="146">
        <v>0</v>
      </c>
      <c r="P13" s="147">
        <v>15</v>
      </c>
      <c r="Q13" s="148"/>
    </row>
    <row r="14" spans="1:17" ht="12.75">
      <c r="A14" s="142">
        <v>103</v>
      </c>
      <c r="B14" s="143" t="s">
        <v>70</v>
      </c>
      <c r="C14" s="144" t="s">
        <v>41</v>
      </c>
      <c r="D14" s="144" t="s">
        <v>71</v>
      </c>
      <c r="E14" s="144" t="s">
        <v>72</v>
      </c>
      <c r="F14" s="145">
        <v>31.1</v>
      </c>
      <c r="G14" s="144">
        <v>0</v>
      </c>
      <c r="H14" s="49">
        <v>0</v>
      </c>
      <c r="I14" s="49">
        <v>0</v>
      </c>
      <c r="J14" s="145">
        <v>33.1</v>
      </c>
      <c r="K14" s="144">
        <v>0</v>
      </c>
      <c r="L14" s="49">
        <v>0</v>
      </c>
      <c r="M14" s="46">
        <v>0</v>
      </c>
      <c r="N14" s="49">
        <v>0</v>
      </c>
      <c r="O14" s="146">
        <v>0</v>
      </c>
      <c r="P14" s="147">
        <v>15</v>
      </c>
      <c r="Q14" s="148"/>
    </row>
    <row r="15" spans="1:17" ht="12.75">
      <c r="A15" s="142">
        <v>203</v>
      </c>
      <c r="B15" s="143" t="s">
        <v>101</v>
      </c>
      <c r="C15" s="144" t="s">
        <v>104</v>
      </c>
      <c r="D15" s="144" t="s">
        <v>71</v>
      </c>
      <c r="E15" s="144" t="s">
        <v>105</v>
      </c>
      <c r="F15" s="145">
        <v>29.3</v>
      </c>
      <c r="G15" s="144">
        <v>0</v>
      </c>
      <c r="H15" s="49">
        <v>0</v>
      </c>
      <c r="I15" s="49">
        <v>0</v>
      </c>
      <c r="J15" s="145">
        <v>31</v>
      </c>
      <c r="K15" s="144">
        <v>0</v>
      </c>
      <c r="L15" s="49">
        <v>0</v>
      </c>
      <c r="M15" s="46">
        <v>0</v>
      </c>
      <c r="N15" s="49">
        <v>0</v>
      </c>
      <c r="O15" s="146">
        <v>0</v>
      </c>
      <c r="P15" s="147">
        <v>15</v>
      </c>
      <c r="Q15" s="148"/>
    </row>
    <row r="16" spans="1:17" ht="15.75">
      <c r="A16" s="133"/>
      <c r="B16" s="134"/>
      <c r="C16" s="135"/>
      <c r="D16" s="135" t="s">
        <v>111</v>
      </c>
      <c r="E16" s="135"/>
      <c r="F16" s="136"/>
      <c r="G16" s="136"/>
      <c r="H16" s="137"/>
      <c r="I16" s="137">
        <v>33.8</v>
      </c>
      <c r="J16" s="136"/>
      <c r="K16" s="136"/>
      <c r="L16" s="136"/>
      <c r="M16" s="138">
        <v>21.5</v>
      </c>
      <c r="N16" s="137">
        <v>0</v>
      </c>
      <c r="O16" s="139">
        <v>0</v>
      </c>
      <c r="P16" s="140">
        <v>55.3</v>
      </c>
      <c r="Q16" s="150" t="s">
        <v>134</v>
      </c>
    </row>
    <row r="17" spans="1:17" ht="12.75">
      <c r="A17" s="142">
        <v>217</v>
      </c>
      <c r="B17" s="143" t="s">
        <v>101</v>
      </c>
      <c r="C17" s="144" t="s">
        <v>117</v>
      </c>
      <c r="D17" s="144" t="s">
        <v>111</v>
      </c>
      <c r="E17" s="144" t="s">
        <v>118</v>
      </c>
      <c r="F17" s="145">
        <v>51.8</v>
      </c>
      <c r="G17" s="144">
        <v>10</v>
      </c>
      <c r="H17" s="49">
        <v>13.8</v>
      </c>
      <c r="I17" s="49">
        <v>23.8</v>
      </c>
      <c r="J17" s="145">
        <v>54.5</v>
      </c>
      <c r="K17" s="144">
        <v>0</v>
      </c>
      <c r="L17" s="49">
        <v>16.5</v>
      </c>
      <c r="M17" s="46">
        <v>16.5</v>
      </c>
      <c r="N17" s="49">
        <v>0</v>
      </c>
      <c r="O17" s="146">
        <v>0</v>
      </c>
      <c r="P17" s="147">
        <v>55.3</v>
      </c>
      <c r="Q17" s="151"/>
    </row>
    <row r="18" spans="1:17" ht="12.75">
      <c r="A18" s="142">
        <v>215</v>
      </c>
      <c r="B18" s="143" t="s">
        <v>101</v>
      </c>
      <c r="C18" s="144" t="s">
        <v>110</v>
      </c>
      <c r="D18" s="144" t="s">
        <v>111</v>
      </c>
      <c r="E18" s="144" t="s">
        <v>112</v>
      </c>
      <c r="F18" s="145">
        <v>35.6</v>
      </c>
      <c r="G18" s="144">
        <v>5</v>
      </c>
      <c r="H18" s="49">
        <v>0</v>
      </c>
      <c r="I18" s="49">
        <v>5</v>
      </c>
      <c r="J18" s="145">
        <v>37.6</v>
      </c>
      <c r="K18" s="144">
        <v>0</v>
      </c>
      <c r="L18" s="49">
        <v>0</v>
      </c>
      <c r="M18" s="46">
        <v>0</v>
      </c>
      <c r="N18" s="49">
        <v>0</v>
      </c>
      <c r="O18" s="146">
        <v>0</v>
      </c>
      <c r="P18" s="147">
        <v>55.3</v>
      </c>
      <c r="Q18" s="151"/>
    </row>
    <row r="19" spans="1:17" ht="12.75">
      <c r="A19" s="142">
        <v>216</v>
      </c>
      <c r="B19" s="143" t="s">
        <v>101</v>
      </c>
      <c r="C19" s="144" t="s">
        <v>52</v>
      </c>
      <c r="D19" s="144" t="s">
        <v>111</v>
      </c>
      <c r="E19" s="144" t="s">
        <v>113</v>
      </c>
      <c r="F19" s="145">
        <v>31</v>
      </c>
      <c r="G19" s="144">
        <v>5</v>
      </c>
      <c r="H19" s="49">
        <v>0</v>
      </c>
      <c r="I19" s="49">
        <v>5</v>
      </c>
      <c r="J19" s="145">
        <v>35.2</v>
      </c>
      <c r="K19" s="144">
        <v>5</v>
      </c>
      <c r="L19" s="49">
        <v>0</v>
      </c>
      <c r="M19" s="46">
        <v>5</v>
      </c>
      <c r="N19" s="49">
        <v>0</v>
      </c>
      <c r="O19" s="146">
        <v>0</v>
      </c>
      <c r="P19" s="147">
        <v>55.3</v>
      </c>
      <c r="Q19" s="151"/>
    </row>
    <row r="20" spans="1:17" ht="15.75">
      <c r="A20" s="133"/>
      <c r="B20" s="134"/>
      <c r="C20" s="135"/>
      <c r="D20" s="135" t="s">
        <v>83</v>
      </c>
      <c r="E20" s="135"/>
      <c r="F20" s="136"/>
      <c r="G20" s="136"/>
      <c r="H20" s="137"/>
      <c r="I20" s="137">
        <v>33.7</v>
      </c>
      <c r="J20" s="136"/>
      <c r="K20" s="136"/>
      <c r="L20" s="136"/>
      <c r="M20" s="138">
        <v>124.5</v>
      </c>
      <c r="N20" s="137">
        <v>0</v>
      </c>
      <c r="O20" s="139">
        <v>0</v>
      </c>
      <c r="P20" s="140">
        <v>158.2</v>
      </c>
      <c r="Q20" s="141">
        <v>5</v>
      </c>
    </row>
    <row r="21" spans="1:17" ht="12.75">
      <c r="A21" s="142">
        <v>112</v>
      </c>
      <c r="B21" s="143" t="s">
        <v>70</v>
      </c>
      <c r="C21" s="144" t="s">
        <v>38</v>
      </c>
      <c r="D21" s="144" t="s">
        <v>83</v>
      </c>
      <c r="E21" s="144" t="s">
        <v>84</v>
      </c>
      <c r="F21" s="145">
        <v>41.8</v>
      </c>
      <c r="G21" s="144">
        <v>5</v>
      </c>
      <c r="H21" s="49">
        <v>3.8</v>
      </c>
      <c r="I21" s="49">
        <v>8.8</v>
      </c>
      <c r="J21" s="145">
        <v>34.3</v>
      </c>
      <c r="K21" s="144">
        <v>0</v>
      </c>
      <c r="L21" s="49">
        <v>0</v>
      </c>
      <c r="M21" s="46">
        <v>0</v>
      </c>
      <c r="N21" s="49">
        <v>0</v>
      </c>
      <c r="O21" s="146">
        <v>0</v>
      </c>
      <c r="P21" s="147">
        <v>158.2</v>
      </c>
      <c r="Q21" s="148"/>
    </row>
    <row r="22" spans="1:17" ht="12.75">
      <c r="A22" s="142">
        <v>113</v>
      </c>
      <c r="B22" s="143" t="s">
        <v>70</v>
      </c>
      <c r="C22" s="144" t="s">
        <v>33</v>
      </c>
      <c r="D22" s="144" t="s">
        <v>83</v>
      </c>
      <c r="E22" s="144" t="s">
        <v>90</v>
      </c>
      <c r="F22" s="145">
        <v>42.9</v>
      </c>
      <c r="G22" s="144">
        <v>10</v>
      </c>
      <c r="H22" s="49">
        <v>4.9</v>
      </c>
      <c r="I22" s="49">
        <v>14.9</v>
      </c>
      <c r="J22" s="145">
        <v>47.5</v>
      </c>
      <c r="K22" s="144">
        <v>15</v>
      </c>
      <c r="L22" s="49">
        <v>9.5</v>
      </c>
      <c r="M22" s="46">
        <v>24.5</v>
      </c>
      <c r="N22" s="49">
        <v>0</v>
      </c>
      <c r="O22" s="146">
        <v>0</v>
      </c>
      <c r="P22" s="147">
        <v>158.2</v>
      </c>
      <c r="Q22" s="148"/>
    </row>
    <row r="23" spans="1:17" ht="12.75">
      <c r="A23" s="142">
        <v>111</v>
      </c>
      <c r="B23" s="143" t="s">
        <v>70</v>
      </c>
      <c r="C23" s="144" t="s">
        <v>81</v>
      </c>
      <c r="D23" s="144" t="s">
        <v>83</v>
      </c>
      <c r="E23" s="144" t="s">
        <v>95</v>
      </c>
      <c r="F23" s="145">
        <v>36.2</v>
      </c>
      <c r="G23" s="144">
        <v>10</v>
      </c>
      <c r="H23" s="49">
        <v>0</v>
      </c>
      <c r="I23" s="49">
        <v>10</v>
      </c>
      <c r="J23" s="145">
        <v>0</v>
      </c>
      <c r="K23" s="144" t="s">
        <v>43</v>
      </c>
      <c r="L23" s="49">
        <v>0</v>
      </c>
      <c r="M23" s="46">
        <v>100</v>
      </c>
      <c r="N23" s="49">
        <v>0</v>
      </c>
      <c r="O23" s="146">
        <v>0</v>
      </c>
      <c r="P23" s="147">
        <v>158.2</v>
      </c>
      <c r="Q23" s="148"/>
    </row>
    <row r="24" spans="1:17" ht="15.75">
      <c r="A24" s="133"/>
      <c r="B24" s="134"/>
      <c r="C24" s="135"/>
      <c r="D24" s="135" t="s">
        <v>79</v>
      </c>
      <c r="E24" s="135"/>
      <c r="F24" s="136"/>
      <c r="G24" s="136"/>
      <c r="H24" s="137"/>
      <c r="I24" s="137">
        <v>0</v>
      </c>
      <c r="J24" s="136"/>
      <c r="K24" s="136"/>
      <c r="L24" s="136"/>
      <c r="M24" s="138">
        <v>205</v>
      </c>
      <c r="N24" s="137">
        <v>0</v>
      </c>
      <c r="O24" s="139">
        <v>0</v>
      </c>
      <c r="P24" s="140">
        <v>205</v>
      </c>
      <c r="Q24" s="141">
        <v>6</v>
      </c>
    </row>
    <row r="25" spans="1:17" ht="12.75">
      <c r="A25" s="142">
        <v>104</v>
      </c>
      <c r="B25" s="143" t="s">
        <v>70</v>
      </c>
      <c r="C25" s="144" t="s">
        <v>36</v>
      </c>
      <c r="D25" s="144" t="s">
        <v>79</v>
      </c>
      <c r="E25" s="144" t="s">
        <v>80</v>
      </c>
      <c r="F25" s="145">
        <v>30.9</v>
      </c>
      <c r="G25" s="144">
        <v>0</v>
      </c>
      <c r="H25" s="49">
        <v>0</v>
      </c>
      <c r="I25" s="49">
        <v>0</v>
      </c>
      <c r="J25" s="145">
        <v>33</v>
      </c>
      <c r="K25" s="144">
        <v>5</v>
      </c>
      <c r="L25" s="49">
        <v>0</v>
      </c>
      <c r="M25" s="46">
        <v>5</v>
      </c>
      <c r="N25" s="49">
        <v>0</v>
      </c>
      <c r="O25" s="146">
        <v>0</v>
      </c>
      <c r="P25" s="147">
        <v>205</v>
      </c>
      <c r="Q25" s="148"/>
    </row>
    <row r="26" spans="1:17" ht="12.75">
      <c r="A26" s="142">
        <v>105</v>
      </c>
      <c r="B26" s="143" t="s">
        <v>70</v>
      </c>
      <c r="C26" s="144" t="s">
        <v>76</v>
      </c>
      <c r="D26" s="144" t="s">
        <v>79</v>
      </c>
      <c r="E26" s="144" t="s">
        <v>91</v>
      </c>
      <c r="F26" s="145">
        <v>27.2</v>
      </c>
      <c r="G26" s="144">
        <v>0</v>
      </c>
      <c r="H26" s="49">
        <v>0</v>
      </c>
      <c r="I26" s="49">
        <v>0</v>
      </c>
      <c r="J26" s="145">
        <v>0</v>
      </c>
      <c r="K26" s="144" t="s">
        <v>43</v>
      </c>
      <c r="L26" s="49">
        <v>0</v>
      </c>
      <c r="M26" s="46">
        <v>100</v>
      </c>
      <c r="N26" s="49">
        <v>0</v>
      </c>
      <c r="O26" s="146">
        <v>0</v>
      </c>
      <c r="P26" s="147">
        <v>205</v>
      </c>
      <c r="Q26" s="148"/>
    </row>
    <row r="27" spans="1:17" ht="12.75">
      <c r="A27" s="142">
        <v>204</v>
      </c>
      <c r="B27" s="143" t="s">
        <v>101</v>
      </c>
      <c r="C27" s="144" t="s">
        <v>102</v>
      </c>
      <c r="D27" s="144" t="s">
        <v>79</v>
      </c>
      <c r="E27" s="144" t="s">
        <v>122</v>
      </c>
      <c r="F27" s="145">
        <v>28.6</v>
      </c>
      <c r="G27" s="144">
        <v>0</v>
      </c>
      <c r="H27" s="49">
        <v>0</v>
      </c>
      <c r="I27" s="49">
        <v>0</v>
      </c>
      <c r="J27" s="145">
        <v>0</v>
      </c>
      <c r="K27" s="144" t="s">
        <v>43</v>
      </c>
      <c r="L27" s="49">
        <v>0</v>
      </c>
      <c r="M27" s="46">
        <v>100</v>
      </c>
      <c r="N27" s="49">
        <v>0</v>
      </c>
      <c r="O27" s="146">
        <v>0</v>
      </c>
      <c r="P27" s="147">
        <v>205</v>
      </c>
      <c r="Q27" s="148"/>
    </row>
    <row r="28" spans="1:17" ht="15.75">
      <c r="A28" s="133"/>
      <c r="B28" s="134"/>
      <c r="C28" s="135"/>
      <c r="D28" s="135" t="s">
        <v>93</v>
      </c>
      <c r="E28" s="135"/>
      <c r="F28" s="136"/>
      <c r="G28" s="136"/>
      <c r="H28" s="137"/>
      <c r="I28" s="137">
        <v>105</v>
      </c>
      <c r="J28" s="136"/>
      <c r="K28" s="136"/>
      <c r="L28" s="136"/>
      <c r="M28" s="138">
        <v>100</v>
      </c>
      <c r="N28" s="137">
        <v>0</v>
      </c>
      <c r="O28" s="139">
        <v>0</v>
      </c>
      <c r="P28" s="140">
        <v>205</v>
      </c>
      <c r="Q28" s="141">
        <v>7</v>
      </c>
    </row>
    <row r="29" spans="1:17" ht="12.75">
      <c r="A29" s="142">
        <v>106</v>
      </c>
      <c r="B29" s="143" t="s">
        <v>70</v>
      </c>
      <c r="C29" s="144" t="s">
        <v>92</v>
      </c>
      <c r="D29" s="144" t="s">
        <v>93</v>
      </c>
      <c r="E29" s="144" t="s">
        <v>94</v>
      </c>
      <c r="F29" s="145">
        <v>32.2</v>
      </c>
      <c r="G29" s="144">
        <v>5</v>
      </c>
      <c r="H29" s="49">
        <v>0</v>
      </c>
      <c r="I29" s="49">
        <v>5</v>
      </c>
      <c r="J29" s="145">
        <v>0</v>
      </c>
      <c r="K29" s="144" t="s">
        <v>43</v>
      </c>
      <c r="L29" s="49">
        <v>0</v>
      </c>
      <c r="M29" s="46">
        <v>100</v>
      </c>
      <c r="N29" s="49">
        <v>0</v>
      </c>
      <c r="O29" s="146">
        <v>0</v>
      </c>
      <c r="P29" s="147">
        <v>205</v>
      </c>
      <c r="Q29" s="148"/>
    </row>
    <row r="30" spans="1:17" ht="12.75">
      <c r="A30" s="142">
        <v>205</v>
      </c>
      <c r="B30" s="143" t="s">
        <v>101</v>
      </c>
      <c r="C30" s="144" t="s">
        <v>102</v>
      </c>
      <c r="D30" s="144" t="s">
        <v>93</v>
      </c>
      <c r="E30" s="144" t="s">
        <v>106</v>
      </c>
      <c r="F30" s="145">
        <v>31.2</v>
      </c>
      <c r="G30" s="144">
        <v>0</v>
      </c>
      <c r="H30" s="49">
        <v>0</v>
      </c>
      <c r="I30" s="49">
        <v>0</v>
      </c>
      <c r="J30" s="145">
        <v>32.9</v>
      </c>
      <c r="K30" s="144">
        <v>0</v>
      </c>
      <c r="L30" s="49">
        <v>0</v>
      </c>
      <c r="M30" s="46">
        <v>0</v>
      </c>
      <c r="N30" s="11">
        <v>0</v>
      </c>
      <c r="O30" s="146">
        <v>0</v>
      </c>
      <c r="P30" s="147">
        <v>205</v>
      </c>
      <c r="Q30" s="148"/>
    </row>
    <row r="31" spans="1:17" ht="12.75">
      <c r="A31" s="142">
        <v>206</v>
      </c>
      <c r="B31" s="143" t="s">
        <v>101</v>
      </c>
      <c r="C31" s="144" t="s">
        <v>87</v>
      </c>
      <c r="D31" s="144" t="s">
        <v>93</v>
      </c>
      <c r="E31" s="144" t="s">
        <v>121</v>
      </c>
      <c r="F31" s="145">
        <v>0</v>
      </c>
      <c r="G31" s="144" t="s">
        <v>43</v>
      </c>
      <c r="H31" s="49">
        <v>0</v>
      </c>
      <c r="I31" s="49">
        <v>100</v>
      </c>
      <c r="J31" s="145">
        <v>36.9</v>
      </c>
      <c r="K31" s="144">
        <v>0</v>
      </c>
      <c r="L31" s="49">
        <v>0</v>
      </c>
      <c r="M31" s="46">
        <v>0</v>
      </c>
      <c r="N31" s="11">
        <v>0</v>
      </c>
      <c r="O31" s="146">
        <v>0</v>
      </c>
      <c r="P31" s="147">
        <v>205</v>
      </c>
      <c r="Q31" s="148"/>
    </row>
    <row r="32" spans="1:17" ht="15.75">
      <c r="A32" s="133"/>
      <c r="B32" s="134"/>
      <c r="C32" s="135"/>
      <c r="D32" s="135" t="s">
        <v>85</v>
      </c>
      <c r="E32" s="135"/>
      <c r="F32" s="136"/>
      <c r="G32" s="136"/>
      <c r="H32" s="137"/>
      <c r="I32" s="137">
        <v>125</v>
      </c>
      <c r="J32" s="136"/>
      <c r="K32" s="136"/>
      <c r="L32" s="136"/>
      <c r="M32" s="138">
        <v>125</v>
      </c>
      <c r="N32" s="137">
        <v>0</v>
      </c>
      <c r="O32" s="139">
        <v>0</v>
      </c>
      <c r="P32" s="140">
        <v>250</v>
      </c>
      <c r="Q32" s="141">
        <v>8</v>
      </c>
    </row>
    <row r="33" spans="1:17" ht="12.75">
      <c r="A33" s="142">
        <v>107</v>
      </c>
      <c r="B33" s="143" t="s">
        <v>70</v>
      </c>
      <c r="C33" s="144" t="s">
        <v>47</v>
      </c>
      <c r="D33" s="144" t="s">
        <v>85</v>
      </c>
      <c r="E33" s="144" t="s">
        <v>86</v>
      </c>
      <c r="F33" s="145">
        <v>30</v>
      </c>
      <c r="G33" s="144">
        <v>5</v>
      </c>
      <c r="H33" s="49">
        <v>0</v>
      </c>
      <c r="I33" s="49">
        <v>5</v>
      </c>
      <c r="J33" s="145">
        <v>29.3</v>
      </c>
      <c r="K33" s="144">
        <v>10</v>
      </c>
      <c r="L33" s="49">
        <v>0</v>
      </c>
      <c r="M33" s="46">
        <v>10</v>
      </c>
      <c r="N33" s="11">
        <v>0</v>
      </c>
      <c r="O33" s="146">
        <v>0</v>
      </c>
      <c r="P33" s="147">
        <v>250</v>
      </c>
      <c r="Q33" s="148"/>
    </row>
    <row r="34" spans="1:17" ht="12.75">
      <c r="A34" s="142">
        <v>208</v>
      </c>
      <c r="B34" s="143" t="s">
        <v>101</v>
      </c>
      <c r="C34" s="144" t="s">
        <v>24</v>
      </c>
      <c r="D34" s="144" t="s">
        <v>85</v>
      </c>
      <c r="E34" s="144" t="s">
        <v>123</v>
      </c>
      <c r="F34" s="145">
        <v>0</v>
      </c>
      <c r="G34" s="144" t="s">
        <v>43</v>
      </c>
      <c r="H34" s="49">
        <v>0</v>
      </c>
      <c r="I34" s="49">
        <v>100</v>
      </c>
      <c r="J34" s="145">
        <v>0</v>
      </c>
      <c r="K34" s="144" t="s">
        <v>43</v>
      </c>
      <c r="L34" s="49">
        <v>0</v>
      </c>
      <c r="M34" s="46">
        <v>100</v>
      </c>
      <c r="N34" s="49">
        <v>0</v>
      </c>
      <c r="O34" s="146">
        <v>0</v>
      </c>
      <c r="P34" s="147">
        <v>250</v>
      </c>
      <c r="Q34" s="148"/>
    </row>
    <row r="35" spans="1:17" ht="12.75">
      <c r="A35" s="142">
        <v>207</v>
      </c>
      <c r="B35" s="143" t="s">
        <v>101</v>
      </c>
      <c r="C35" s="144" t="s">
        <v>27</v>
      </c>
      <c r="D35" s="144" t="s">
        <v>85</v>
      </c>
      <c r="E35" s="144" t="s">
        <v>116</v>
      </c>
      <c r="F35" s="145">
        <v>31.4</v>
      </c>
      <c r="G35" s="144">
        <v>20</v>
      </c>
      <c r="H35" s="49">
        <v>0</v>
      </c>
      <c r="I35" s="49">
        <v>20</v>
      </c>
      <c r="J35" s="145">
        <v>37</v>
      </c>
      <c r="K35" s="144">
        <v>15</v>
      </c>
      <c r="L35" s="49">
        <v>0</v>
      </c>
      <c r="M35" s="46">
        <v>15</v>
      </c>
      <c r="N35" s="11">
        <v>0</v>
      </c>
      <c r="O35" s="146">
        <v>0</v>
      </c>
      <c r="P35" s="147">
        <v>250</v>
      </c>
      <c r="Q35" s="148"/>
    </row>
    <row r="36" spans="1:17" ht="15.75">
      <c r="A36" s="133"/>
      <c r="B36" s="134"/>
      <c r="C36" s="135"/>
      <c r="D36" s="135" t="s">
        <v>34</v>
      </c>
      <c r="E36" s="135"/>
      <c r="F36" s="136"/>
      <c r="G36" s="136"/>
      <c r="H36" s="137"/>
      <c r="I36" s="137">
        <v>128.6</v>
      </c>
      <c r="J36" s="136"/>
      <c r="K36" s="136"/>
      <c r="L36" s="136"/>
      <c r="M36" s="138">
        <v>147.7</v>
      </c>
      <c r="N36" s="137">
        <v>0</v>
      </c>
      <c r="O36" s="139">
        <v>0</v>
      </c>
      <c r="P36" s="140">
        <v>276.3</v>
      </c>
      <c r="Q36" s="141">
        <v>9</v>
      </c>
    </row>
    <row r="37" spans="1:17" ht="12.75">
      <c r="A37" s="142">
        <v>212</v>
      </c>
      <c r="B37" s="143" t="s">
        <v>101</v>
      </c>
      <c r="C37" s="144" t="s">
        <v>114</v>
      </c>
      <c r="D37" s="144" t="s">
        <v>34</v>
      </c>
      <c r="E37" s="144" t="s">
        <v>115</v>
      </c>
      <c r="F37" s="145">
        <v>42.9</v>
      </c>
      <c r="G37" s="144">
        <v>5</v>
      </c>
      <c r="H37" s="49">
        <v>4.9</v>
      </c>
      <c r="I37" s="49">
        <v>9.9</v>
      </c>
      <c r="J37" s="145">
        <v>44.1</v>
      </c>
      <c r="K37" s="144">
        <v>0</v>
      </c>
      <c r="L37" s="49">
        <v>6.1</v>
      </c>
      <c r="M37" s="46">
        <v>6.1</v>
      </c>
      <c r="N37" s="49">
        <v>0</v>
      </c>
      <c r="O37" s="146">
        <v>0</v>
      </c>
      <c r="P37" s="147">
        <v>276.3</v>
      </c>
      <c r="Q37" s="148"/>
    </row>
    <row r="38" spans="1:17" ht="12.75">
      <c r="A38" s="142">
        <v>213</v>
      </c>
      <c r="B38" s="143" t="s">
        <v>101</v>
      </c>
      <c r="C38" s="144" t="s">
        <v>119</v>
      </c>
      <c r="D38" s="144" t="s">
        <v>34</v>
      </c>
      <c r="E38" s="144" t="s">
        <v>120</v>
      </c>
      <c r="F38" s="145">
        <v>46.7</v>
      </c>
      <c r="G38" s="144">
        <v>10</v>
      </c>
      <c r="H38" s="49">
        <v>8.7</v>
      </c>
      <c r="I38" s="49">
        <v>18.7</v>
      </c>
      <c r="J38" s="145">
        <v>69.6</v>
      </c>
      <c r="K38" s="144">
        <v>10</v>
      </c>
      <c r="L38" s="49">
        <v>31.6</v>
      </c>
      <c r="M38" s="46">
        <v>41.6</v>
      </c>
      <c r="N38" s="49">
        <v>0</v>
      </c>
      <c r="O38" s="146">
        <v>0</v>
      </c>
      <c r="P38" s="147">
        <v>276.3</v>
      </c>
      <c r="Q38" s="148"/>
    </row>
    <row r="39" spans="1:17" ht="12.75">
      <c r="A39" s="142">
        <v>214</v>
      </c>
      <c r="B39" s="143" t="s">
        <v>101</v>
      </c>
      <c r="C39" s="144" t="s">
        <v>126</v>
      </c>
      <c r="D39" s="144" t="s">
        <v>34</v>
      </c>
      <c r="E39" s="144" t="s">
        <v>127</v>
      </c>
      <c r="F39" s="145">
        <v>0</v>
      </c>
      <c r="G39" s="144" t="s">
        <v>43</v>
      </c>
      <c r="H39" s="49">
        <v>0</v>
      </c>
      <c r="I39" s="49">
        <v>100</v>
      </c>
      <c r="J39" s="145">
        <v>0</v>
      </c>
      <c r="K39" s="144" t="s">
        <v>43</v>
      </c>
      <c r="L39" s="49">
        <v>0</v>
      </c>
      <c r="M39" s="46">
        <v>100</v>
      </c>
      <c r="N39" s="49">
        <v>0</v>
      </c>
      <c r="O39" s="146">
        <v>0</v>
      </c>
      <c r="P39" s="147">
        <v>276.3</v>
      </c>
      <c r="Q39" s="148"/>
    </row>
    <row r="40" spans="1:17" ht="15.75">
      <c r="A40" s="133"/>
      <c r="B40" s="134"/>
      <c r="C40" s="135"/>
      <c r="D40" s="135" t="s">
        <v>53</v>
      </c>
      <c r="E40" s="135"/>
      <c r="F40" s="136"/>
      <c r="G40" s="136"/>
      <c r="H40" s="137"/>
      <c r="I40" s="137">
        <v>204.8</v>
      </c>
      <c r="J40" s="136"/>
      <c r="K40" s="136"/>
      <c r="L40" s="136"/>
      <c r="M40" s="138">
        <v>227.3</v>
      </c>
      <c r="N40" s="137">
        <v>0</v>
      </c>
      <c r="O40" s="139">
        <v>0</v>
      </c>
      <c r="P40" s="140">
        <v>432.1</v>
      </c>
      <c r="Q40" s="141">
        <v>10</v>
      </c>
    </row>
    <row r="41" spans="1:17" ht="12.75">
      <c r="A41" s="142">
        <v>114</v>
      </c>
      <c r="B41" s="143" t="s">
        <v>70</v>
      </c>
      <c r="C41" s="144" t="s">
        <v>36</v>
      </c>
      <c r="D41" s="144" t="s">
        <v>53</v>
      </c>
      <c r="E41" s="144" t="s">
        <v>89</v>
      </c>
      <c r="F41" s="145">
        <v>42.8</v>
      </c>
      <c r="G41" s="144">
        <v>0</v>
      </c>
      <c r="H41" s="49">
        <v>4.8</v>
      </c>
      <c r="I41" s="49">
        <v>4.8</v>
      </c>
      <c r="J41" s="145">
        <v>55.3</v>
      </c>
      <c r="K41" s="144">
        <v>10</v>
      </c>
      <c r="L41" s="49">
        <v>17.3</v>
      </c>
      <c r="M41" s="46">
        <v>27.3</v>
      </c>
      <c r="N41" s="11">
        <v>0</v>
      </c>
      <c r="O41" s="146">
        <v>0</v>
      </c>
      <c r="P41" s="147">
        <v>432.1</v>
      </c>
      <c r="Q41" s="148"/>
    </row>
    <row r="42" spans="1:17" ht="12.75">
      <c r="A42" s="142">
        <v>218</v>
      </c>
      <c r="B42" s="143" t="s">
        <v>101</v>
      </c>
      <c r="C42" s="144" t="s">
        <v>52</v>
      </c>
      <c r="D42" s="144" t="s">
        <v>128</v>
      </c>
      <c r="E42" s="144" t="s">
        <v>129</v>
      </c>
      <c r="F42" s="145">
        <v>0</v>
      </c>
      <c r="G42" s="144" t="s">
        <v>43</v>
      </c>
      <c r="H42" s="49">
        <v>0</v>
      </c>
      <c r="I42" s="49">
        <v>100</v>
      </c>
      <c r="J42" s="145">
        <v>0</v>
      </c>
      <c r="K42" s="144" t="s">
        <v>43</v>
      </c>
      <c r="L42" s="49">
        <v>0</v>
      </c>
      <c r="M42" s="46">
        <v>100</v>
      </c>
      <c r="N42" s="152">
        <v>0</v>
      </c>
      <c r="O42" s="146">
        <v>0</v>
      </c>
      <c r="P42" s="147">
        <v>432.1</v>
      </c>
      <c r="Q42" s="148"/>
    </row>
    <row r="43" spans="1:17" ht="12.75">
      <c r="A43" s="142">
        <v>219</v>
      </c>
      <c r="B43" s="143" t="s">
        <v>101</v>
      </c>
      <c r="C43" s="144" t="s">
        <v>130</v>
      </c>
      <c r="D43" s="144" t="s">
        <v>53</v>
      </c>
      <c r="E43" s="144" t="s">
        <v>131</v>
      </c>
      <c r="F43" s="145">
        <v>0</v>
      </c>
      <c r="G43" s="144" t="s">
        <v>43</v>
      </c>
      <c r="H43" s="49">
        <v>0</v>
      </c>
      <c r="I43" s="49">
        <v>100</v>
      </c>
      <c r="J43" s="145">
        <v>0</v>
      </c>
      <c r="K43" s="144" t="s">
        <v>43</v>
      </c>
      <c r="L43" s="49">
        <v>0</v>
      </c>
      <c r="M43" s="46">
        <v>100</v>
      </c>
      <c r="N43" s="49">
        <v>0</v>
      </c>
      <c r="O43" s="146">
        <v>0</v>
      </c>
      <c r="P43" s="147">
        <v>432.1</v>
      </c>
      <c r="Q43" s="148"/>
    </row>
    <row r="44" spans="1:17" ht="15.75">
      <c r="A44" s="133"/>
      <c r="B44" s="134"/>
      <c r="C44" s="135"/>
      <c r="D44" s="135" t="s">
        <v>97</v>
      </c>
      <c r="E44" s="135"/>
      <c r="F44" s="136"/>
      <c r="G44" s="136"/>
      <c r="H44" s="137"/>
      <c r="I44" s="137">
        <v>300</v>
      </c>
      <c r="J44" s="136"/>
      <c r="K44" s="136"/>
      <c r="L44" s="136"/>
      <c r="M44" s="138">
        <v>300</v>
      </c>
      <c r="N44" s="137">
        <v>0</v>
      </c>
      <c r="O44" s="139">
        <v>0</v>
      </c>
      <c r="P44" s="140">
        <v>600</v>
      </c>
      <c r="Q44" s="141">
        <v>11</v>
      </c>
    </row>
    <row r="45" spans="1:17" ht="12.75">
      <c r="A45" s="142">
        <v>108</v>
      </c>
      <c r="B45" s="143" t="s">
        <v>70</v>
      </c>
      <c r="C45" s="144" t="s">
        <v>96</v>
      </c>
      <c r="D45" s="144" t="s">
        <v>97</v>
      </c>
      <c r="E45" s="144" t="s">
        <v>98</v>
      </c>
      <c r="F45" s="145">
        <v>0</v>
      </c>
      <c r="G45" s="144" t="s">
        <v>43</v>
      </c>
      <c r="H45" s="49">
        <v>0</v>
      </c>
      <c r="I45" s="49">
        <v>100</v>
      </c>
      <c r="J45" s="145">
        <v>0</v>
      </c>
      <c r="K45" s="144" t="s">
        <v>43</v>
      </c>
      <c r="L45" s="49">
        <v>0</v>
      </c>
      <c r="M45" s="46">
        <v>100</v>
      </c>
      <c r="N45" s="49">
        <v>0</v>
      </c>
      <c r="O45" s="146">
        <v>0</v>
      </c>
      <c r="P45" s="147">
        <v>600</v>
      </c>
      <c r="Q45" s="148"/>
    </row>
    <row r="46" spans="1:17" ht="12.75">
      <c r="A46" s="142">
        <v>209</v>
      </c>
      <c r="B46" s="143" t="s">
        <v>101</v>
      </c>
      <c r="C46" s="144" t="s">
        <v>30</v>
      </c>
      <c r="D46" s="144" t="s">
        <v>97</v>
      </c>
      <c r="E46" s="144" t="s">
        <v>124</v>
      </c>
      <c r="F46" s="145">
        <v>0</v>
      </c>
      <c r="G46" s="144" t="s">
        <v>43</v>
      </c>
      <c r="H46" s="49">
        <v>0</v>
      </c>
      <c r="I46" s="49">
        <v>100</v>
      </c>
      <c r="J46" s="145">
        <v>0</v>
      </c>
      <c r="K46" s="144" t="s">
        <v>43</v>
      </c>
      <c r="L46" s="49">
        <v>0</v>
      </c>
      <c r="M46" s="46">
        <v>100</v>
      </c>
      <c r="N46" s="49">
        <v>0</v>
      </c>
      <c r="O46" s="146">
        <v>0</v>
      </c>
      <c r="P46" s="147">
        <v>600</v>
      </c>
      <c r="Q46" s="148"/>
    </row>
    <row r="47" spans="1:17" ht="12.75">
      <c r="A47" s="153">
        <v>210</v>
      </c>
      <c r="B47" s="154" t="s">
        <v>101</v>
      </c>
      <c r="C47" s="155" t="s">
        <v>30</v>
      </c>
      <c r="D47" s="155" t="s">
        <v>97</v>
      </c>
      <c r="E47" s="155" t="s">
        <v>125</v>
      </c>
      <c r="F47" s="156">
        <v>0</v>
      </c>
      <c r="G47" s="155" t="s">
        <v>43</v>
      </c>
      <c r="H47" s="58">
        <v>0</v>
      </c>
      <c r="I47" s="58">
        <v>100</v>
      </c>
      <c r="J47" s="156">
        <v>0</v>
      </c>
      <c r="K47" s="155" t="s">
        <v>43</v>
      </c>
      <c r="L47" s="58">
        <v>0</v>
      </c>
      <c r="M47" s="55">
        <v>100</v>
      </c>
      <c r="N47" s="58">
        <v>0</v>
      </c>
      <c r="O47" s="157">
        <v>0</v>
      </c>
      <c r="P47" s="158">
        <v>600</v>
      </c>
      <c r="Q47" s="159"/>
    </row>
  </sheetData>
  <mergeCells count="2">
    <mergeCell ref="A1:M1"/>
    <mergeCell ref="A2:B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00390625" defaultRowHeight="12.75"/>
  <cols>
    <col min="1" max="1" width="30.25390625" style="0" customWidth="1"/>
    <col min="2" max="3" width="12.00390625" style="0" customWidth="1"/>
    <col min="4" max="4" width="11.875" style="0" customWidth="1"/>
    <col min="5" max="5" width="13.25390625" style="0" customWidth="1"/>
  </cols>
  <sheetData>
    <row r="1" spans="1:7" ht="15.75">
      <c r="A1" s="191" t="s">
        <v>146</v>
      </c>
      <c r="B1" s="191" t="s">
        <v>147</v>
      </c>
      <c r="C1" s="191" t="s">
        <v>148</v>
      </c>
      <c r="D1" s="191" t="s">
        <v>149</v>
      </c>
      <c r="E1" s="191" t="s">
        <v>150</v>
      </c>
      <c r="F1" s="191" t="s">
        <v>151</v>
      </c>
      <c r="G1" s="191" t="s">
        <v>10</v>
      </c>
    </row>
    <row r="2" spans="1:7" ht="12.75">
      <c r="A2" t="s">
        <v>152</v>
      </c>
      <c r="B2" s="192">
        <v>35</v>
      </c>
      <c r="C2" s="192">
        <v>16.2</v>
      </c>
      <c r="D2" s="192">
        <v>30.9</v>
      </c>
      <c r="E2" s="192">
        <v>200</v>
      </c>
      <c r="F2" s="192">
        <v>282.1</v>
      </c>
      <c r="G2">
        <v>1</v>
      </c>
    </row>
    <row r="3" spans="1:7" ht="12.75">
      <c r="A3" t="s">
        <v>153</v>
      </c>
      <c r="B3" s="192">
        <v>138.5</v>
      </c>
      <c r="C3" s="192">
        <v>39</v>
      </c>
      <c r="D3" s="192">
        <v>26.6</v>
      </c>
      <c r="E3" s="192">
        <v>120.3</v>
      </c>
      <c r="F3" s="192">
        <v>324.4</v>
      </c>
      <c r="G3">
        <v>2</v>
      </c>
    </row>
    <row r="4" spans="1:7" ht="12.75">
      <c r="A4" t="s">
        <v>154</v>
      </c>
      <c r="B4" s="192">
        <v>30.7</v>
      </c>
      <c r="C4" s="192">
        <v>215</v>
      </c>
      <c r="D4" s="192">
        <v>166.8</v>
      </c>
      <c r="E4" s="192">
        <v>350</v>
      </c>
      <c r="F4" s="192">
        <v>762.5</v>
      </c>
      <c r="G4">
        <v>3</v>
      </c>
    </row>
    <row r="5" spans="1:7" ht="12.75">
      <c r="A5" t="s">
        <v>155</v>
      </c>
      <c r="B5" s="192">
        <v>235.3</v>
      </c>
      <c r="C5" s="192">
        <v>290.1</v>
      </c>
      <c r="D5" s="192">
        <v>277.2</v>
      </c>
      <c r="E5" s="192">
        <v>268.1</v>
      </c>
      <c r="F5" s="192">
        <v>1070.7</v>
      </c>
      <c r="G5">
        <v>4</v>
      </c>
    </row>
    <row r="6" spans="1:7" ht="12.75">
      <c r="A6" t="s">
        <v>156</v>
      </c>
      <c r="B6" s="192">
        <v>145.1</v>
      </c>
      <c r="C6" s="192">
        <v>138.1</v>
      </c>
      <c r="D6" s="192">
        <v>600</v>
      </c>
      <c r="E6" s="192">
        <v>600</v>
      </c>
      <c r="F6" s="192">
        <v>1483.2</v>
      </c>
      <c r="G6">
        <v>5</v>
      </c>
    </row>
    <row r="7" spans="1:7" ht="12.75">
      <c r="A7" t="s">
        <v>157</v>
      </c>
      <c r="B7" s="192">
        <v>305</v>
      </c>
      <c r="C7" s="192">
        <v>29.3</v>
      </c>
      <c r="D7" s="192">
        <v>600</v>
      </c>
      <c r="E7" s="192">
        <v>600</v>
      </c>
      <c r="F7" s="192">
        <v>1534.3</v>
      </c>
      <c r="G7">
        <v>6</v>
      </c>
    </row>
    <row r="8" spans="1:7" ht="12.75">
      <c r="A8" t="s">
        <v>158</v>
      </c>
      <c r="B8" s="192">
        <v>241.8</v>
      </c>
      <c r="C8" s="192">
        <v>175.2</v>
      </c>
      <c r="D8" s="192">
        <v>600</v>
      </c>
      <c r="E8" s="192">
        <v>600</v>
      </c>
      <c r="F8" s="192">
        <v>1617</v>
      </c>
      <c r="G8">
        <v>7</v>
      </c>
    </row>
    <row r="9" spans="1:7" ht="12.75">
      <c r="A9" t="s">
        <v>159</v>
      </c>
      <c r="B9" s="192">
        <v>518.5</v>
      </c>
      <c r="C9" s="193">
        <v>600</v>
      </c>
      <c r="D9" s="192">
        <v>445</v>
      </c>
      <c r="E9" s="192">
        <v>240</v>
      </c>
      <c r="F9" s="192">
        <v>1803.5</v>
      </c>
      <c r="G9">
        <v>8</v>
      </c>
    </row>
    <row r="10" spans="1:7" ht="12.75">
      <c r="A10" s="192" t="s">
        <v>160</v>
      </c>
      <c r="B10" s="193">
        <v>600</v>
      </c>
      <c r="C10" s="192">
        <v>250</v>
      </c>
      <c r="D10" s="192">
        <v>422.3</v>
      </c>
      <c r="E10" s="192">
        <v>600</v>
      </c>
      <c r="F10" s="192">
        <v>1872.3</v>
      </c>
      <c r="G10">
        <v>9</v>
      </c>
    </row>
    <row r="11" spans="1:7" ht="12.75">
      <c r="A11" s="192" t="s">
        <v>161</v>
      </c>
      <c r="B11" s="193">
        <v>600</v>
      </c>
      <c r="C11" s="192">
        <v>263.8</v>
      </c>
      <c r="D11" s="192">
        <v>600</v>
      </c>
      <c r="E11" s="192">
        <v>600</v>
      </c>
      <c r="F11" s="192">
        <v>2063.8</v>
      </c>
      <c r="G11">
        <v>10</v>
      </c>
    </row>
    <row r="12" spans="1:6" ht="12.75">
      <c r="A12" s="192"/>
      <c r="B12" s="192"/>
      <c r="C12" s="192"/>
      <c r="E12" s="192"/>
      <c r="F12" s="192"/>
    </row>
    <row r="13" spans="1:6" ht="12.75">
      <c r="A13" s="192"/>
      <c r="B13" s="192"/>
      <c r="C13" s="192"/>
      <c r="D13" s="192"/>
      <c r="E13" s="192"/>
      <c r="F13" s="192"/>
    </row>
    <row r="14" spans="1:6" ht="12.75">
      <c r="A14" s="192"/>
      <c r="B14" s="192"/>
      <c r="C14" s="192"/>
      <c r="D14" s="192"/>
      <c r="E14" s="192"/>
      <c r="F14" s="192"/>
    </row>
    <row r="15" spans="1:7" ht="15.75">
      <c r="A15" s="191" t="s">
        <v>162</v>
      </c>
      <c r="B15" s="191" t="s">
        <v>147</v>
      </c>
      <c r="C15" s="191" t="s">
        <v>148</v>
      </c>
      <c r="D15" s="191" t="s">
        <v>149</v>
      </c>
      <c r="E15" s="191" t="s">
        <v>150</v>
      </c>
      <c r="F15" s="191" t="s">
        <v>151</v>
      </c>
      <c r="G15" s="191" t="s">
        <v>10</v>
      </c>
    </row>
    <row r="16" spans="1:7" ht="12.75">
      <c r="A16" s="192" t="s">
        <v>153</v>
      </c>
      <c r="B16" s="192">
        <v>10</v>
      </c>
      <c r="C16" s="192">
        <v>0</v>
      </c>
      <c r="D16" s="192">
        <v>12.9</v>
      </c>
      <c r="E16" s="192">
        <v>15</v>
      </c>
      <c r="F16" s="192">
        <v>37.9</v>
      </c>
      <c r="G16">
        <v>1</v>
      </c>
    </row>
    <row r="17" spans="1:7" ht="12.75">
      <c r="A17" s="192" t="s">
        <v>154</v>
      </c>
      <c r="B17" s="192">
        <v>16.9</v>
      </c>
      <c r="C17" s="192">
        <v>5</v>
      </c>
      <c r="D17" s="192">
        <v>102.6</v>
      </c>
      <c r="E17" s="192">
        <v>0</v>
      </c>
      <c r="F17" s="192">
        <v>124.5</v>
      </c>
      <c r="G17">
        <v>2</v>
      </c>
    </row>
    <row r="18" spans="1:7" ht="12.75">
      <c r="A18" s="192" t="s">
        <v>163</v>
      </c>
      <c r="B18" s="192">
        <v>107.6</v>
      </c>
      <c r="C18" s="192">
        <v>5</v>
      </c>
      <c r="D18" s="192">
        <v>111</v>
      </c>
      <c r="E18" s="192">
        <v>6</v>
      </c>
      <c r="F18" s="192">
        <v>229.6</v>
      </c>
      <c r="G18">
        <v>3</v>
      </c>
    </row>
    <row r="19" spans="1:7" ht="12.75">
      <c r="A19" s="192" t="s">
        <v>158</v>
      </c>
      <c r="B19" s="192">
        <v>22.9</v>
      </c>
      <c r="C19" s="192">
        <v>12.8</v>
      </c>
      <c r="D19" s="192">
        <v>116.6</v>
      </c>
      <c r="E19" s="192">
        <v>205</v>
      </c>
      <c r="F19" s="192">
        <v>357.3</v>
      </c>
      <c r="G19">
        <v>4</v>
      </c>
    </row>
    <row r="20" spans="1:7" ht="12.75">
      <c r="A20" s="192" t="s">
        <v>152</v>
      </c>
      <c r="B20" s="192">
        <v>120</v>
      </c>
      <c r="C20" s="192">
        <v>20</v>
      </c>
      <c r="D20" s="192">
        <v>148.2</v>
      </c>
      <c r="E20" s="192">
        <v>205</v>
      </c>
      <c r="F20" s="192">
        <v>493.2</v>
      </c>
      <c r="G20">
        <v>5</v>
      </c>
    </row>
    <row r="21" spans="1:7" ht="12.75">
      <c r="A21" s="192" t="s">
        <v>164</v>
      </c>
      <c r="B21" s="192">
        <v>216.3</v>
      </c>
      <c r="C21" s="192">
        <v>40.7</v>
      </c>
      <c r="D21" s="192">
        <v>217.5</v>
      </c>
      <c r="E21" s="192">
        <v>158.2</v>
      </c>
      <c r="F21" s="192">
        <v>632.7</v>
      </c>
      <c r="G21">
        <v>6</v>
      </c>
    </row>
    <row r="22" spans="1:7" ht="12.75">
      <c r="A22" s="192" t="s">
        <v>111</v>
      </c>
      <c r="B22" s="192">
        <v>337.4</v>
      </c>
      <c r="C22" s="192">
        <v>266.7</v>
      </c>
      <c r="D22" s="192">
        <v>74.3</v>
      </c>
      <c r="E22" s="192">
        <v>21.5</v>
      </c>
      <c r="F22" s="192">
        <v>699.9</v>
      </c>
      <c r="G22">
        <v>7</v>
      </c>
    </row>
    <row r="23" spans="1:7" ht="12.75">
      <c r="A23" s="192" t="s">
        <v>165</v>
      </c>
      <c r="B23" s="193">
        <v>600</v>
      </c>
      <c r="C23" s="192">
        <v>448</v>
      </c>
      <c r="D23" s="192">
        <v>324.8</v>
      </c>
      <c r="E23" s="192">
        <v>250</v>
      </c>
      <c r="F23" s="192">
        <v>1622.8</v>
      </c>
      <c r="G23">
        <v>8</v>
      </c>
    </row>
    <row r="24" spans="1:7" ht="12.75">
      <c r="A24" s="192" t="s">
        <v>166</v>
      </c>
      <c r="B24" s="192">
        <v>600</v>
      </c>
      <c r="C24" s="192">
        <v>600</v>
      </c>
      <c r="D24" s="192">
        <v>208.8</v>
      </c>
      <c r="E24" s="192">
        <v>600</v>
      </c>
      <c r="F24" s="192">
        <v>2008.8</v>
      </c>
      <c r="G24">
        <v>9</v>
      </c>
    </row>
    <row r="25" spans="1:7" ht="12.75">
      <c r="A25" s="192" t="s">
        <v>167</v>
      </c>
      <c r="B25" s="193">
        <v>600</v>
      </c>
      <c r="C25" s="192">
        <v>210</v>
      </c>
      <c r="D25" s="192">
        <v>600</v>
      </c>
      <c r="E25" s="192">
        <v>600</v>
      </c>
      <c r="F25" s="192">
        <v>2010</v>
      </c>
      <c r="G25">
        <v>10</v>
      </c>
    </row>
    <row r="26" spans="1:7" ht="12.75">
      <c r="A26" s="192" t="s">
        <v>53</v>
      </c>
      <c r="B26" s="192">
        <v>600</v>
      </c>
      <c r="C26" s="192">
        <v>600</v>
      </c>
      <c r="D26" s="192">
        <v>600</v>
      </c>
      <c r="E26" s="192">
        <v>276</v>
      </c>
      <c r="F26" s="192">
        <v>2076</v>
      </c>
      <c r="G26">
        <v>11</v>
      </c>
    </row>
    <row r="27" spans="1:7" ht="12.75">
      <c r="A27" s="192" t="s">
        <v>168</v>
      </c>
      <c r="B27" s="193">
        <v>600</v>
      </c>
      <c r="C27" s="192">
        <v>600</v>
      </c>
      <c r="D27" s="192">
        <v>523</v>
      </c>
      <c r="E27" s="192">
        <v>600</v>
      </c>
      <c r="F27" s="192">
        <v>2323</v>
      </c>
      <c r="G27">
        <v>12</v>
      </c>
    </row>
    <row r="28" spans="1:7" ht="12.75">
      <c r="A28" s="192" t="s">
        <v>169</v>
      </c>
      <c r="B28" s="192">
        <v>600</v>
      </c>
      <c r="C28" s="192">
        <v>600</v>
      </c>
      <c r="D28" s="192">
        <v>600</v>
      </c>
      <c r="E28" s="192">
        <v>600</v>
      </c>
      <c r="F28" s="192">
        <v>2400</v>
      </c>
      <c r="G28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2005-09-17T16:40:13Z</dcterms:created>
  <dcterms:modified xsi:type="dcterms:W3CDTF">2005-09-17T16:48:23Z</dcterms:modified>
  <cp:category/>
  <cp:version/>
  <cp:contentType/>
  <cp:contentStatus/>
</cp:coreProperties>
</file>