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2"/>
  </bookViews>
  <sheets>
    <sheet name="Мини" sheetId="1" r:id="rId1"/>
    <sheet name="Макси" sheetId="2" r:id="rId2"/>
    <sheet name="120609 Пермь" sheetId="3" r:id="rId3"/>
  </sheets>
  <definedNames>
    <definedName name="_xlnm.Print_Area" localSheetId="2">'120609 Пермь'!$A$1:$H$31</definedName>
    <definedName name="_xlnm.Print_Area" localSheetId="1">'Макси'!$A$1:$I$22</definedName>
    <definedName name="_xlnm.Print_Area" localSheetId="0">'Мини'!$A$1:$I$18</definedName>
  </definedNames>
  <calcPr fullCalcOnLoad="1" refMode="R1C1"/>
</workbook>
</file>

<file path=xl/sharedStrings.xml><?xml version="1.0" encoding="utf-8"?>
<sst xmlns="http://schemas.openxmlformats.org/spreadsheetml/2006/main" count="296" uniqueCount="101">
  <si>
    <t xml:space="preserve">Соревнования: </t>
  </si>
  <si>
    <t>Питч&amp;Гоу</t>
  </si>
  <si>
    <t>Дата проведения:</t>
  </si>
  <si>
    <t>Место проведения:</t>
  </si>
  <si>
    <t>№</t>
  </si>
  <si>
    <t>Фамилия</t>
  </si>
  <si>
    <t>Имя</t>
  </si>
  <si>
    <t>Спортсмен</t>
  </si>
  <si>
    <t>Собака</t>
  </si>
  <si>
    <t>Кличка</t>
  </si>
  <si>
    <t>Порода</t>
  </si>
  <si>
    <t>Категория</t>
  </si>
  <si>
    <t>Очки</t>
  </si>
  <si>
    <t>Сумма очков</t>
  </si>
  <si>
    <t>Место</t>
  </si>
  <si>
    <t xml:space="preserve">Ярыгина </t>
  </si>
  <si>
    <t>Ольга</t>
  </si>
  <si>
    <t xml:space="preserve">Аляева </t>
  </si>
  <si>
    <t>Юлия</t>
  </si>
  <si>
    <t xml:space="preserve">Семина </t>
  </si>
  <si>
    <t>Ганеева</t>
  </si>
  <si>
    <t>Светлана</t>
  </si>
  <si>
    <t>Рада</t>
  </si>
  <si>
    <t>Перебейнос</t>
  </si>
  <si>
    <t>Евдокимова</t>
  </si>
  <si>
    <t>Шадрина</t>
  </si>
  <si>
    <t>н/я</t>
  </si>
  <si>
    <t>Акварельная Фантазия Увертюра Осени (Винни)</t>
  </si>
  <si>
    <t>шелти</t>
  </si>
  <si>
    <t>Мини</t>
  </si>
  <si>
    <t>-</t>
  </si>
  <si>
    <t>Make Peace (Арчи)</t>
  </si>
  <si>
    <t>лабрадор</t>
  </si>
  <si>
    <t>Матисс</t>
  </si>
  <si>
    <t>Иф Оунли</t>
  </si>
  <si>
    <t>силки-терьер</t>
  </si>
  <si>
    <t>не явка</t>
  </si>
  <si>
    <t>вельштерьер</t>
  </si>
  <si>
    <t>Шерлок Холмс</t>
  </si>
  <si>
    <t>МАКСИ</t>
  </si>
  <si>
    <t>Карпушин</t>
  </si>
  <si>
    <t>Александр</t>
  </si>
  <si>
    <t xml:space="preserve">Вдовиченко </t>
  </si>
  <si>
    <t>Галина</t>
  </si>
  <si>
    <t>Папко</t>
  </si>
  <si>
    <t>Татьяна</t>
  </si>
  <si>
    <t>Брайт Би</t>
  </si>
  <si>
    <t>бордер колли</t>
  </si>
  <si>
    <t>Кольцова</t>
  </si>
  <si>
    <t>Анна</t>
  </si>
  <si>
    <t>Золотой Лис</t>
  </si>
  <si>
    <t>Макси</t>
  </si>
  <si>
    <t>Зделак</t>
  </si>
  <si>
    <t>немецкая овчарка</t>
  </si>
  <si>
    <t>Виктория</t>
  </si>
  <si>
    <t>золотистый ретривер</t>
  </si>
  <si>
    <t>Гера</t>
  </si>
  <si>
    <t>бельгийская овчарка</t>
  </si>
  <si>
    <t>Шумахер</t>
  </si>
  <si>
    <t>Жером</t>
  </si>
  <si>
    <t>ирландский терьер</t>
  </si>
  <si>
    <t>МИНИ и молодые собаки (до 12 месяцев)</t>
  </si>
  <si>
    <t>ост.Хохрякова, г. Пермь</t>
  </si>
  <si>
    <t>Питч&amp;Гоу 60 секунд*2 тура</t>
  </si>
  <si>
    <t>Мамба</t>
  </si>
  <si>
    <t>Анастасия</t>
  </si>
  <si>
    <t>Снэш</t>
  </si>
  <si>
    <t>Мохова</t>
  </si>
  <si>
    <t>Ирина</t>
  </si>
  <si>
    <t>Юла</t>
  </si>
  <si>
    <t>15+15+15+15+15+10/25+25+20+20+25+20+20</t>
  </si>
  <si>
    <t>15+15+10+15+20+15+15/0+20+25+20+25+25+25</t>
  </si>
  <si>
    <t>1</t>
  </si>
  <si>
    <t>15+0+10+20+20+10+15/20+20+20+20+20+10+20+20</t>
  </si>
  <si>
    <t>10+15+10+10+0/20+20+25+0+25+25</t>
  </si>
  <si>
    <t>10+10+20+20+10+10+10/20+20+20+10+25+25+20</t>
  </si>
  <si>
    <t>Калекина</t>
  </si>
  <si>
    <t>Шкода</t>
  </si>
  <si>
    <t>15+10+15+15+15+15/25+25+25+25+25</t>
  </si>
  <si>
    <t>6</t>
  </si>
  <si>
    <t>Унита</t>
  </si>
  <si>
    <t>10+10+15+15+15+15/25+20+20+25</t>
  </si>
  <si>
    <t>20+20+25+20+20+20+20+20/15+15+15+15+15+15</t>
  </si>
  <si>
    <t>10+10+10+10+15+10+10+20/10+0+20+25+20</t>
  </si>
  <si>
    <t>ГеймСпирит</t>
  </si>
  <si>
    <t>15+15+15+15+15+10+10/25+25+20+25+25+25+20</t>
  </si>
  <si>
    <t>20+10+20+20+10+10+20+10+20/20+25+20+25+25+25+25</t>
  </si>
  <si>
    <t>Коковина</t>
  </si>
  <si>
    <t>Энри</t>
  </si>
  <si>
    <t>15+15+15+15+15/25+20+20+15+25+20+20</t>
  </si>
  <si>
    <t>Зарегистр.участников: 19</t>
  </si>
  <si>
    <t>Участвовало: 15</t>
  </si>
  <si>
    <t>Сиволоб</t>
  </si>
  <si>
    <t>Джена</t>
  </si>
  <si>
    <t>15+0+15+15+15+10+10/25+20+20+20+25</t>
  </si>
  <si>
    <t>Класс: Макси</t>
  </si>
  <si>
    <t>Зарегистр.участников: 12</t>
  </si>
  <si>
    <t>Участвовало: 9</t>
  </si>
  <si>
    <t>Зарегистр.участников: 8</t>
  </si>
  <si>
    <t>Участвовало: 6</t>
  </si>
  <si>
    <t>ПРОТОКОЛ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</si>
</sst>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49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5" xfId="0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wrapText="1"/>
    </xf>
    <xf numFmtId="0" fontId="0" fillId="0" borderId="19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17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="75" zoomScaleSheetLayoutView="75" zoomScalePageLayoutView="0" workbookViewId="0" topLeftCell="A1">
      <selection activeCell="D7" sqref="D7"/>
    </sheetView>
  </sheetViews>
  <sheetFormatPr defaultColWidth="9.00390625" defaultRowHeight="12.75"/>
  <cols>
    <col min="1" max="1" width="3.75390625" style="0" customWidth="1"/>
    <col min="2" max="2" width="16.125" style="0" customWidth="1"/>
    <col min="3" max="3" width="11.625" style="0" customWidth="1"/>
    <col min="4" max="4" width="19.00390625" style="0" customWidth="1"/>
    <col min="5" max="5" width="19.625" style="0" customWidth="1"/>
    <col min="6" max="6" width="9.125" style="13" customWidth="1"/>
    <col min="7" max="7" width="20.375" style="0" customWidth="1"/>
    <col min="8" max="8" width="11.625" style="13" customWidth="1"/>
    <col min="9" max="9" width="6.875" style="13" customWidth="1"/>
  </cols>
  <sheetData>
    <row r="1" spans="1:9" ht="12.75">
      <c r="A1" s="47" t="s">
        <v>100</v>
      </c>
      <c r="B1" s="47"/>
      <c r="C1" s="47"/>
      <c r="D1" s="47"/>
      <c r="E1" s="47"/>
      <c r="F1" s="47"/>
      <c r="G1" s="47"/>
      <c r="H1" s="47"/>
      <c r="I1" s="47"/>
    </row>
    <row r="2" spans="1:8" ht="12.75">
      <c r="A2" s="2" t="s">
        <v>0</v>
      </c>
      <c r="C2" t="s">
        <v>1</v>
      </c>
      <c r="E2" t="s">
        <v>98</v>
      </c>
      <c r="F2" s="11"/>
      <c r="G2" s="4"/>
      <c r="H2" s="15"/>
    </row>
    <row r="3" spans="1:8" ht="12.75">
      <c r="A3" s="2" t="s">
        <v>2</v>
      </c>
      <c r="C3" s="1">
        <v>39976</v>
      </c>
      <c r="E3" t="s">
        <v>99</v>
      </c>
      <c r="F3" s="16"/>
      <c r="G3" s="4"/>
      <c r="H3" s="15"/>
    </row>
    <row r="4" spans="1:8" ht="12.75">
      <c r="A4" s="2" t="s">
        <v>3</v>
      </c>
      <c r="C4" t="s">
        <v>62</v>
      </c>
      <c r="F4" s="16"/>
      <c r="G4" s="4"/>
      <c r="H4" s="15"/>
    </row>
    <row r="6" spans="1:9" s="5" customFormat="1" ht="11.25">
      <c r="A6" s="48" t="s">
        <v>4</v>
      </c>
      <c r="B6" s="48" t="s">
        <v>7</v>
      </c>
      <c r="C6" s="48"/>
      <c r="D6" s="48" t="s">
        <v>8</v>
      </c>
      <c r="E6" s="48"/>
      <c r="F6" s="48"/>
      <c r="G6" s="49" t="s">
        <v>63</v>
      </c>
      <c r="H6" s="49"/>
      <c r="I6" s="8"/>
    </row>
    <row r="7" spans="1:9" s="5" customFormat="1" ht="11.25">
      <c r="A7" s="48"/>
      <c r="B7" s="6" t="s">
        <v>5</v>
      </c>
      <c r="C7" s="6" t="s">
        <v>6</v>
      </c>
      <c r="D7" s="6" t="s">
        <v>9</v>
      </c>
      <c r="E7" s="7" t="s">
        <v>10</v>
      </c>
      <c r="F7" s="6" t="s">
        <v>11</v>
      </c>
      <c r="G7" s="7" t="s">
        <v>12</v>
      </c>
      <c r="H7" s="7" t="s">
        <v>13</v>
      </c>
      <c r="I7" s="7" t="s">
        <v>14</v>
      </c>
    </row>
    <row r="8" spans="1:9" s="5" customFormat="1" ht="11.25">
      <c r="A8" s="50" t="s">
        <v>61</v>
      </c>
      <c r="B8" s="51"/>
      <c r="C8" s="51"/>
      <c r="D8" s="51"/>
      <c r="E8" s="51"/>
      <c r="F8" s="51"/>
      <c r="G8" s="51"/>
      <c r="H8" s="51"/>
      <c r="I8" s="52"/>
    </row>
    <row r="9" spans="1:9" s="4" customFormat="1" ht="51" customHeight="1">
      <c r="A9" s="10">
        <v>1</v>
      </c>
      <c r="B9" s="10" t="s">
        <v>20</v>
      </c>
      <c r="C9" s="10" t="s">
        <v>21</v>
      </c>
      <c r="D9" s="10" t="s">
        <v>33</v>
      </c>
      <c r="E9" s="10" t="s">
        <v>28</v>
      </c>
      <c r="F9" s="14" t="s">
        <v>29</v>
      </c>
      <c r="G9" s="12" t="s">
        <v>71</v>
      </c>
      <c r="H9" s="22">
        <f>15+15+10+15+20+15+15+0+20+25+20+25+25+25</f>
        <v>245</v>
      </c>
      <c r="I9" s="21" t="s">
        <v>72</v>
      </c>
    </row>
    <row r="10" spans="1:9" ht="38.25">
      <c r="A10" s="10">
        <v>2</v>
      </c>
      <c r="B10" s="10" t="s">
        <v>19</v>
      </c>
      <c r="C10" s="10" t="s">
        <v>18</v>
      </c>
      <c r="D10" s="10" t="s">
        <v>64</v>
      </c>
      <c r="E10" s="10" t="s">
        <v>47</v>
      </c>
      <c r="F10" s="14" t="s">
        <v>29</v>
      </c>
      <c r="G10" s="12" t="s">
        <v>73</v>
      </c>
      <c r="H10" s="22">
        <f>15+0+10+20+20+10+15+20+20+20+20+20+10+20+20</f>
        <v>240</v>
      </c>
      <c r="I10" s="20">
        <v>3</v>
      </c>
    </row>
    <row r="11" spans="1:9" ht="38.25">
      <c r="A11" s="10">
        <v>3</v>
      </c>
      <c r="B11" s="10" t="s">
        <v>67</v>
      </c>
      <c r="C11" s="10" t="s">
        <v>68</v>
      </c>
      <c r="D11" s="10" t="s">
        <v>69</v>
      </c>
      <c r="E11" s="10" t="s">
        <v>47</v>
      </c>
      <c r="F11" s="14" t="s">
        <v>29</v>
      </c>
      <c r="G11" s="12" t="s">
        <v>70</v>
      </c>
      <c r="H11" s="22">
        <f>15+15+15+15+15+10+25+25+20+20+25+20+20</f>
        <v>240</v>
      </c>
      <c r="I11" s="20">
        <v>2</v>
      </c>
    </row>
    <row r="12" spans="1:9" ht="38.25">
      <c r="A12" s="9">
        <v>4</v>
      </c>
      <c r="B12" s="10" t="s">
        <v>15</v>
      </c>
      <c r="C12" s="10" t="s">
        <v>16</v>
      </c>
      <c r="D12" s="12" t="s">
        <v>27</v>
      </c>
      <c r="E12" s="10" t="s">
        <v>28</v>
      </c>
      <c r="F12" s="14" t="s">
        <v>29</v>
      </c>
      <c r="G12" s="12" t="s">
        <v>74</v>
      </c>
      <c r="H12" s="17">
        <f>10+15+10+10+0+20+20+25+0+25+25</f>
        <v>160</v>
      </c>
      <c r="I12" s="23">
        <v>4</v>
      </c>
    </row>
    <row r="13" spans="1:9" ht="15">
      <c r="A13" s="10">
        <v>5</v>
      </c>
      <c r="B13" s="10" t="s">
        <v>23</v>
      </c>
      <c r="C13" s="10" t="s">
        <v>65</v>
      </c>
      <c r="D13" s="10" t="s">
        <v>66</v>
      </c>
      <c r="E13" s="10" t="s">
        <v>35</v>
      </c>
      <c r="F13" s="14" t="s">
        <v>29</v>
      </c>
      <c r="G13" s="17">
        <v>0</v>
      </c>
      <c r="H13" s="19">
        <v>0</v>
      </c>
      <c r="I13" s="18" t="s">
        <v>30</v>
      </c>
    </row>
    <row r="14" spans="1:9" ht="12.75">
      <c r="A14" s="10">
        <v>6</v>
      </c>
      <c r="B14" s="10" t="s">
        <v>48</v>
      </c>
      <c r="C14" s="10" t="s">
        <v>49</v>
      </c>
      <c r="D14" s="10" t="s">
        <v>50</v>
      </c>
      <c r="E14" s="10" t="s">
        <v>28</v>
      </c>
      <c r="F14" s="14" t="s">
        <v>29</v>
      </c>
      <c r="G14" s="17">
        <v>0</v>
      </c>
      <c r="H14" s="19">
        <v>0</v>
      </c>
      <c r="I14" s="14" t="s">
        <v>30</v>
      </c>
    </row>
    <row r="15" spans="1:9" ht="12.75">
      <c r="A15" s="10">
        <v>7</v>
      </c>
      <c r="B15" s="10" t="s">
        <v>24</v>
      </c>
      <c r="C15" s="10" t="s">
        <v>22</v>
      </c>
      <c r="D15" s="10" t="s">
        <v>34</v>
      </c>
      <c r="E15" s="10" t="s">
        <v>28</v>
      </c>
      <c r="F15" s="14" t="s">
        <v>29</v>
      </c>
      <c r="G15" s="17" t="s">
        <v>36</v>
      </c>
      <c r="H15" s="19"/>
      <c r="I15" s="14" t="s">
        <v>26</v>
      </c>
    </row>
    <row r="16" spans="1:9" ht="12.75">
      <c r="A16" s="10">
        <v>8</v>
      </c>
      <c r="B16" s="10" t="s">
        <v>25</v>
      </c>
      <c r="C16" s="10" t="s">
        <v>21</v>
      </c>
      <c r="D16" s="10" t="s">
        <v>38</v>
      </c>
      <c r="E16" s="10" t="s">
        <v>37</v>
      </c>
      <c r="F16" s="14" t="s">
        <v>29</v>
      </c>
      <c r="G16" s="17" t="s">
        <v>36</v>
      </c>
      <c r="H16" s="19"/>
      <c r="I16" s="14" t="s">
        <v>26</v>
      </c>
    </row>
    <row r="17" spans="3:4" ht="12.75">
      <c r="C17" s="3"/>
      <c r="D17" s="3"/>
    </row>
  </sheetData>
  <sheetProtection/>
  <mergeCells count="6">
    <mergeCell ref="A8:I8"/>
    <mergeCell ref="A1:I1"/>
    <mergeCell ref="A6:A7"/>
    <mergeCell ref="B6:C6"/>
    <mergeCell ref="D6:F6"/>
    <mergeCell ref="G6:H6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="75" zoomScaleSheetLayoutView="75" zoomScalePageLayoutView="0" workbookViewId="0" topLeftCell="A1">
      <selection activeCell="E10" sqref="E10"/>
    </sheetView>
  </sheetViews>
  <sheetFormatPr defaultColWidth="9.00390625" defaultRowHeight="12.75"/>
  <cols>
    <col min="1" max="1" width="3.75390625" style="0" customWidth="1"/>
    <col min="2" max="2" width="16.125" style="0" customWidth="1"/>
    <col min="3" max="3" width="11.625" style="0" customWidth="1"/>
    <col min="4" max="4" width="19.00390625" style="0" customWidth="1"/>
    <col min="5" max="5" width="19.625" style="0" customWidth="1"/>
    <col min="6" max="6" width="9.125" style="13" customWidth="1"/>
    <col min="7" max="7" width="20.375" style="0" customWidth="1"/>
    <col min="8" max="8" width="11.625" style="13" customWidth="1"/>
    <col min="9" max="9" width="6.875" style="13" customWidth="1"/>
  </cols>
  <sheetData>
    <row r="1" spans="1:9" ht="12.75">
      <c r="A1" s="47" t="s">
        <v>100</v>
      </c>
      <c r="B1" s="47"/>
      <c r="C1" s="47"/>
      <c r="D1" s="47"/>
      <c r="E1" s="47"/>
      <c r="F1" s="47"/>
      <c r="G1" s="47"/>
      <c r="H1" s="47"/>
      <c r="I1" s="47"/>
    </row>
    <row r="2" spans="1:8" ht="12.75">
      <c r="A2" s="2" t="s">
        <v>0</v>
      </c>
      <c r="C2" t="s">
        <v>1</v>
      </c>
      <c r="E2" t="s">
        <v>96</v>
      </c>
      <c r="F2" s="11"/>
      <c r="G2" s="4"/>
      <c r="H2" s="15"/>
    </row>
    <row r="3" spans="1:8" ht="12.75">
      <c r="A3" s="2" t="s">
        <v>2</v>
      </c>
      <c r="C3" s="1">
        <v>39976</v>
      </c>
      <c r="E3" t="s">
        <v>97</v>
      </c>
      <c r="F3" s="16"/>
      <c r="G3" s="4"/>
      <c r="H3" s="15"/>
    </row>
    <row r="4" spans="1:8" ht="12.75">
      <c r="A4" s="2" t="s">
        <v>3</v>
      </c>
      <c r="C4" t="s">
        <v>62</v>
      </c>
      <c r="E4" t="s">
        <v>95</v>
      </c>
      <c r="F4" s="16"/>
      <c r="G4" s="4"/>
      <c r="H4" s="15"/>
    </row>
    <row r="6" spans="1:9" s="5" customFormat="1" ht="11.25">
      <c r="A6" s="48" t="s">
        <v>4</v>
      </c>
      <c r="B6" s="48" t="s">
        <v>7</v>
      </c>
      <c r="C6" s="48"/>
      <c r="D6" s="48" t="s">
        <v>8</v>
      </c>
      <c r="E6" s="48"/>
      <c r="F6" s="48"/>
      <c r="G6" s="49" t="s">
        <v>63</v>
      </c>
      <c r="H6" s="49"/>
      <c r="I6" s="8"/>
    </row>
    <row r="7" spans="1:9" s="5" customFormat="1" ht="11.25">
      <c r="A7" s="48"/>
      <c r="B7" s="6" t="s">
        <v>5</v>
      </c>
      <c r="C7" s="6" t="s">
        <v>6</v>
      </c>
      <c r="D7" s="6" t="s">
        <v>9</v>
      </c>
      <c r="E7" s="7" t="s">
        <v>10</v>
      </c>
      <c r="F7" s="6" t="s">
        <v>11</v>
      </c>
      <c r="G7" s="7" t="s">
        <v>12</v>
      </c>
      <c r="H7" s="7" t="s">
        <v>13</v>
      </c>
      <c r="I7" s="7" t="s">
        <v>14</v>
      </c>
    </row>
    <row r="8" spans="1:9" ht="12.75">
      <c r="A8" s="26" t="s">
        <v>39</v>
      </c>
      <c r="B8" s="27"/>
      <c r="C8" s="27"/>
      <c r="D8" s="27"/>
      <c r="E8" s="27"/>
      <c r="F8" s="27"/>
      <c r="G8" s="27"/>
      <c r="H8" s="27"/>
      <c r="I8" s="53"/>
    </row>
    <row r="9" spans="1:9" ht="38.25">
      <c r="A9" s="10">
        <v>1</v>
      </c>
      <c r="B9" s="10" t="s">
        <v>44</v>
      </c>
      <c r="C9" s="10" t="s">
        <v>45</v>
      </c>
      <c r="D9" s="10" t="s">
        <v>84</v>
      </c>
      <c r="E9" s="10" t="s">
        <v>47</v>
      </c>
      <c r="F9" s="14" t="s">
        <v>51</v>
      </c>
      <c r="G9" s="17" t="s">
        <v>86</v>
      </c>
      <c r="H9" s="22">
        <f>20+10+20+20+10+10+20+10+20+20+25+20+25+25+25+25</f>
        <v>305</v>
      </c>
      <c r="I9" s="20">
        <v>1</v>
      </c>
    </row>
    <row r="10" spans="1:9" ht="38.25">
      <c r="A10" s="10">
        <v>2</v>
      </c>
      <c r="B10" s="10" t="s">
        <v>44</v>
      </c>
      <c r="C10" s="10" t="s">
        <v>45</v>
      </c>
      <c r="D10" s="10" t="s">
        <v>46</v>
      </c>
      <c r="E10" s="10" t="s">
        <v>47</v>
      </c>
      <c r="F10" s="14" t="s">
        <v>51</v>
      </c>
      <c r="G10" s="17" t="s">
        <v>85</v>
      </c>
      <c r="H10" s="22">
        <f>15+15+15+15+15+10+10+25+25+20+25+25+25+20</f>
        <v>260</v>
      </c>
      <c r="I10" s="20">
        <v>2</v>
      </c>
    </row>
    <row r="11" spans="1:9" ht="38.25">
      <c r="A11" s="10">
        <v>3</v>
      </c>
      <c r="B11" s="10" t="s">
        <v>42</v>
      </c>
      <c r="C11" s="10" t="s">
        <v>43</v>
      </c>
      <c r="D11" s="10" t="s">
        <v>56</v>
      </c>
      <c r="E11" s="12" t="s">
        <v>57</v>
      </c>
      <c r="F11" s="14" t="s">
        <v>51</v>
      </c>
      <c r="G11" s="12" t="s">
        <v>82</v>
      </c>
      <c r="H11" s="22">
        <f>20+20+25+20+20+20+20+20+15+15+15+15+15+15</f>
        <v>255</v>
      </c>
      <c r="I11" s="20">
        <v>3</v>
      </c>
    </row>
    <row r="12" spans="1:9" ht="42" customHeight="1">
      <c r="A12" s="10">
        <v>4</v>
      </c>
      <c r="B12" s="10" t="s">
        <v>40</v>
      </c>
      <c r="C12" s="10" t="s">
        <v>41</v>
      </c>
      <c r="D12" s="10" t="s">
        <v>54</v>
      </c>
      <c r="E12" s="12" t="s">
        <v>55</v>
      </c>
      <c r="F12" s="14" t="s">
        <v>51</v>
      </c>
      <c r="G12" s="12" t="s">
        <v>75</v>
      </c>
      <c r="H12" s="19">
        <f>10+10+20+20+10+10+10+20+20+20+10+25+25+20</f>
        <v>230</v>
      </c>
      <c r="I12" s="23">
        <v>4</v>
      </c>
    </row>
    <row r="13" spans="1:9" ht="25.5" customHeight="1">
      <c r="A13" s="10">
        <v>5</v>
      </c>
      <c r="B13" s="10" t="s">
        <v>87</v>
      </c>
      <c r="C13" s="10"/>
      <c r="D13" s="10" t="s">
        <v>88</v>
      </c>
      <c r="E13" s="10" t="s">
        <v>53</v>
      </c>
      <c r="F13" s="14" t="s">
        <v>51</v>
      </c>
      <c r="G13" s="12" t="s">
        <v>89</v>
      </c>
      <c r="H13" s="22">
        <f>15+15+15+15+15+25+20+20+15+25+20+20</f>
        <v>220</v>
      </c>
      <c r="I13" s="19">
        <v>5</v>
      </c>
    </row>
    <row r="14" spans="1:9" ht="25.5">
      <c r="A14" s="10">
        <v>6</v>
      </c>
      <c r="B14" s="10" t="s">
        <v>76</v>
      </c>
      <c r="C14" s="10" t="s">
        <v>18</v>
      </c>
      <c r="D14" s="10" t="s">
        <v>77</v>
      </c>
      <c r="E14" s="10" t="s">
        <v>32</v>
      </c>
      <c r="F14" s="14" t="s">
        <v>51</v>
      </c>
      <c r="G14" s="12" t="s">
        <v>78</v>
      </c>
      <c r="H14" s="19">
        <f>15+10+15+15+15+15+25+25+25+25+25</f>
        <v>210</v>
      </c>
      <c r="I14" s="24" t="s">
        <v>79</v>
      </c>
    </row>
    <row r="15" spans="1:9" ht="25.5">
      <c r="A15" s="10">
        <v>7</v>
      </c>
      <c r="B15" s="10" t="s">
        <v>92</v>
      </c>
      <c r="C15" s="10" t="s">
        <v>45</v>
      </c>
      <c r="D15" s="10" t="s">
        <v>93</v>
      </c>
      <c r="E15" s="10" t="s">
        <v>32</v>
      </c>
      <c r="F15" s="14" t="s">
        <v>51</v>
      </c>
      <c r="G15" s="12" t="s">
        <v>94</v>
      </c>
      <c r="H15" s="19">
        <f>15+0+15+15+15+10+10+25+20+20+20+25</f>
        <v>190</v>
      </c>
      <c r="I15" s="23">
        <v>7</v>
      </c>
    </row>
    <row r="16" spans="1:9" ht="25.5">
      <c r="A16" s="10">
        <v>8</v>
      </c>
      <c r="B16" s="10" t="s">
        <v>76</v>
      </c>
      <c r="C16" s="10" t="s">
        <v>18</v>
      </c>
      <c r="D16" s="10" t="s">
        <v>80</v>
      </c>
      <c r="E16" s="10" t="s">
        <v>32</v>
      </c>
      <c r="F16" s="14" t="s">
        <v>51</v>
      </c>
      <c r="G16" s="17" t="s">
        <v>81</v>
      </c>
      <c r="H16" s="22">
        <f>10+10+15+15+15+15+25+20+20+25</f>
        <v>170</v>
      </c>
      <c r="I16" s="19">
        <v>8</v>
      </c>
    </row>
    <row r="17" spans="1:9" ht="38.25">
      <c r="A17" s="10">
        <v>9</v>
      </c>
      <c r="B17" s="10" t="s">
        <v>17</v>
      </c>
      <c r="C17" s="10" t="s">
        <v>18</v>
      </c>
      <c r="D17" s="10" t="s">
        <v>31</v>
      </c>
      <c r="E17" s="10" t="s">
        <v>32</v>
      </c>
      <c r="F17" s="14" t="s">
        <v>51</v>
      </c>
      <c r="G17" s="12" t="s">
        <v>83</v>
      </c>
      <c r="H17" s="22">
        <f>10+10+10+10+15+10+10+20+10+0+20+25+20</f>
        <v>170</v>
      </c>
      <c r="I17" s="23">
        <v>9</v>
      </c>
    </row>
    <row r="18" spans="1:9" ht="12.75">
      <c r="A18" s="10">
        <v>10</v>
      </c>
      <c r="B18" s="10" t="s">
        <v>24</v>
      </c>
      <c r="C18" s="10" t="s">
        <v>22</v>
      </c>
      <c r="D18" s="10" t="s">
        <v>58</v>
      </c>
      <c r="E18" s="12" t="s">
        <v>57</v>
      </c>
      <c r="F18" s="14" t="s">
        <v>51</v>
      </c>
      <c r="G18" s="17" t="s">
        <v>36</v>
      </c>
      <c r="H18" s="14"/>
      <c r="I18" s="19" t="s">
        <v>26</v>
      </c>
    </row>
    <row r="19" spans="1:9" ht="12.75">
      <c r="A19" s="10">
        <v>11</v>
      </c>
      <c r="B19" s="10" t="s">
        <v>25</v>
      </c>
      <c r="C19" s="10" t="s">
        <v>21</v>
      </c>
      <c r="D19" s="10" t="s">
        <v>59</v>
      </c>
      <c r="E19" s="10" t="s">
        <v>60</v>
      </c>
      <c r="F19" s="14" t="s">
        <v>51</v>
      </c>
      <c r="G19" s="17" t="s">
        <v>36</v>
      </c>
      <c r="H19" s="14"/>
      <c r="I19" s="19" t="s">
        <v>26</v>
      </c>
    </row>
    <row r="20" spans="1:9" ht="12.75">
      <c r="A20" s="10">
        <v>12</v>
      </c>
      <c r="B20" s="10" t="s">
        <v>15</v>
      </c>
      <c r="C20" s="10" t="s">
        <v>16</v>
      </c>
      <c r="D20" s="10" t="s">
        <v>52</v>
      </c>
      <c r="E20" s="10" t="s">
        <v>53</v>
      </c>
      <c r="F20" s="14" t="s">
        <v>51</v>
      </c>
      <c r="G20" s="17" t="s">
        <v>36</v>
      </c>
      <c r="H20" s="14"/>
      <c r="I20" s="19" t="s">
        <v>26</v>
      </c>
    </row>
    <row r="21" spans="3:4" ht="12.75">
      <c r="C21" s="3"/>
      <c r="D21" s="3"/>
    </row>
  </sheetData>
  <sheetProtection/>
  <mergeCells count="6">
    <mergeCell ref="A8:I8"/>
    <mergeCell ref="A1:I1"/>
    <mergeCell ref="A6:A7"/>
    <mergeCell ref="B6:C6"/>
    <mergeCell ref="D6:F6"/>
    <mergeCell ref="G6:H6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SheetLayoutView="100" zoomScalePageLayoutView="0" workbookViewId="0" topLeftCell="A1">
      <selection activeCell="G20" sqref="G20"/>
    </sheetView>
  </sheetViews>
  <sheetFormatPr defaultColWidth="9.00390625" defaultRowHeight="12.75"/>
  <cols>
    <col min="1" max="1" width="3.75390625" style="0" customWidth="1"/>
    <col min="2" max="2" width="12.625" style="0" customWidth="1"/>
    <col min="3" max="3" width="11.375" style="0" customWidth="1"/>
    <col min="4" max="4" width="15.625" style="0" customWidth="1"/>
    <col min="5" max="5" width="14.375" style="0" customWidth="1"/>
    <col min="6" max="6" width="18.25390625" style="13" customWidth="1"/>
    <col min="7" max="7" width="11.00390625" style="0" customWidth="1"/>
    <col min="8" max="8" width="5.875" style="13" customWidth="1"/>
  </cols>
  <sheetData>
    <row r="1" spans="1:8" ht="12.75">
      <c r="A1" s="47" t="s">
        <v>100</v>
      </c>
      <c r="B1" s="47"/>
      <c r="C1" s="47"/>
      <c r="D1" s="47"/>
      <c r="E1" s="47"/>
      <c r="F1" s="47"/>
      <c r="G1" s="47"/>
      <c r="H1" s="47"/>
    </row>
    <row r="2" spans="1:8" ht="12.75">
      <c r="A2" s="2" t="s">
        <v>0</v>
      </c>
      <c r="C2" t="s">
        <v>1</v>
      </c>
      <c r="E2" t="s">
        <v>90</v>
      </c>
      <c r="F2" s="11"/>
      <c r="G2" s="4"/>
      <c r="H2" s="15"/>
    </row>
    <row r="3" spans="1:8" ht="12.75">
      <c r="A3" s="2" t="s">
        <v>2</v>
      </c>
      <c r="C3" s="1">
        <v>39976</v>
      </c>
      <c r="E3" t="s">
        <v>91</v>
      </c>
      <c r="F3" s="16"/>
      <c r="G3" s="4"/>
      <c r="H3" s="15"/>
    </row>
    <row r="4" spans="1:8" ht="13.5" thickBot="1">
      <c r="A4" s="2" t="s">
        <v>3</v>
      </c>
      <c r="C4" t="s">
        <v>62</v>
      </c>
      <c r="F4" s="16"/>
      <c r="G4" s="4"/>
      <c r="H4" s="15"/>
    </row>
    <row r="5" ht="12.75" hidden="1"/>
    <row r="6" spans="1:8" s="5" customFormat="1" ht="11.25">
      <c r="A6" s="56" t="s">
        <v>4</v>
      </c>
      <c r="B6" s="55" t="s">
        <v>7</v>
      </c>
      <c r="C6" s="55"/>
      <c r="D6" s="58" t="s">
        <v>8</v>
      </c>
      <c r="E6" s="59"/>
      <c r="F6" s="54" t="s">
        <v>63</v>
      </c>
      <c r="G6" s="54"/>
      <c r="H6" s="28"/>
    </row>
    <row r="7" spans="1:8" s="5" customFormat="1" ht="22.5">
      <c r="A7" s="57"/>
      <c r="B7" s="6" t="s">
        <v>5</v>
      </c>
      <c r="C7" s="6" t="s">
        <v>6</v>
      </c>
      <c r="D7" s="6" t="s">
        <v>9</v>
      </c>
      <c r="E7" s="7" t="s">
        <v>10</v>
      </c>
      <c r="F7" s="7" t="s">
        <v>12</v>
      </c>
      <c r="G7" s="25" t="s">
        <v>13</v>
      </c>
      <c r="H7" s="29" t="s">
        <v>14</v>
      </c>
    </row>
    <row r="8" spans="1:8" s="5" customFormat="1" ht="11.25">
      <c r="A8" s="61" t="s">
        <v>61</v>
      </c>
      <c r="B8" s="51"/>
      <c r="C8" s="51"/>
      <c r="D8" s="51"/>
      <c r="E8" s="51"/>
      <c r="F8" s="51"/>
      <c r="G8" s="51"/>
      <c r="H8" s="30"/>
    </row>
    <row r="9" spans="1:8" s="4" customFormat="1" ht="51" customHeight="1">
      <c r="A9" s="31">
        <v>1</v>
      </c>
      <c r="B9" s="10" t="s">
        <v>20</v>
      </c>
      <c r="C9" s="10" t="s">
        <v>21</v>
      </c>
      <c r="D9" s="10" t="s">
        <v>33</v>
      </c>
      <c r="E9" s="12" t="s">
        <v>28</v>
      </c>
      <c r="F9" s="12" t="s">
        <v>71</v>
      </c>
      <c r="G9" s="22">
        <f>15+15+10+15+20+15+15+0+20+25+20+25+25+25</f>
        <v>245</v>
      </c>
      <c r="H9" s="32" t="s">
        <v>72</v>
      </c>
    </row>
    <row r="10" spans="1:8" ht="38.25">
      <c r="A10" s="31">
        <v>2</v>
      </c>
      <c r="B10" s="10" t="s">
        <v>19</v>
      </c>
      <c r="C10" s="10" t="s">
        <v>18</v>
      </c>
      <c r="D10" s="10" t="s">
        <v>64</v>
      </c>
      <c r="E10" s="12" t="s">
        <v>47</v>
      </c>
      <c r="F10" s="12" t="s">
        <v>73</v>
      </c>
      <c r="G10" s="22">
        <f>15+0+10+20+20+10+15+20+20+20+20+20+10+20+20</f>
        <v>240</v>
      </c>
      <c r="H10" s="33">
        <v>3</v>
      </c>
    </row>
    <row r="11" spans="1:8" ht="38.25">
      <c r="A11" s="31">
        <v>3</v>
      </c>
      <c r="B11" s="10" t="s">
        <v>67</v>
      </c>
      <c r="C11" s="10" t="s">
        <v>68</v>
      </c>
      <c r="D11" s="10" t="s">
        <v>69</v>
      </c>
      <c r="E11" s="12" t="s">
        <v>47</v>
      </c>
      <c r="F11" s="12" t="s">
        <v>70</v>
      </c>
      <c r="G11" s="22">
        <f>15+15+15+15+15+10+25+25+20+20+25+20+20</f>
        <v>240</v>
      </c>
      <c r="H11" s="33">
        <v>2</v>
      </c>
    </row>
    <row r="12" spans="1:8" ht="51">
      <c r="A12" s="46">
        <v>4</v>
      </c>
      <c r="B12" s="10" t="s">
        <v>15</v>
      </c>
      <c r="C12" s="10" t="s">
        <v>16</v>
      </c>
      <c r="D12" s="12" t="s">
        <v>27</v>
      </c>
      <c r="E12" s="12" t="s">
        <v>28</v>
      </c>
      <c r="F12" s="12" t="s">
        <v>74</v>
      </c>
      <c r="G12" s="17">
        <f>10+15+10+10+0+20+20+25+0+25+25</f>
        <v>160</v>
      </c>
      <c r="H12" s="34">
        <v>4</v>
      </c>
    </row>
    <row r="13" spans="1:8" ht="15">
      <c r="A13" s="31">
        <v>5</v>
      </c>
      <c r="B13" s="10" t="s">
        <v>23</v>
      </c>
      <c r="C13" s="10" t="s">
        <v>65</v>
      </c>
      <c r="D13" s="10" t="s">
        <v>66</v>
      </c>
      <c r="E13" s="12" t="s">
        <v>35</v>
      </c>
      <c r="F13" s="17">
        <v>0</v>
      </c>
      <c r="G13" s="19">
        <v>0</v>
      </c>
      <c r="H13" s="35" t="s">
        <v>30</v>
      </c>
    </row>
    <row r="14" spans="1:8" ht="12.75">
      <c r="A14" s="31">
        <v>6</v>
      </c>
      <c r="B14" s="10" t="s">
        <v>48</v>
      </c>
      <c r="C14" s="10" t="s">
        <v>49</v>
      </c>
      <c r="D14" s="10" t="s">
        <v>50</v>
      </c>
      <c r="E14" s="12" t="s">
        <v>28</v>
      </c>
      <c r="F14" s="17">
        <v>0</v>
      </c>
      <c r="G14" s="19">
        <v>0</v>
      </c>
      <c r="H14" s="36" t="s">
        <v>30</v>
      </c>
    </row>
    <row r="15" spans="1:8" ht="12.75">
      <c r="A15" s="31">
        <v>7</v>
      </c>
      <c r="B15" s="10" t="s">
        <v>24</v>
      </c>
      <c r="C15" s="10" t="s">
        <v>22</v>
      </c>
      <c r="D15" s="10" t="s">
        <v>34</v>
      </c>
      <c r="E15" s="12" t="s">
        <v>28</v>
      </c>
      <c r="F15" s="17" t="s">
        <v>36</v>
      </c>
      <c r="G15" s="19"/>
      <c r="H15" s="36" t="s">
        <v>26</v>
      </c>
    </row>
    <row r="16" spans="1:8" ht="12.75">
      <c r="A16" s="31">
        <v>8</v>
      </c>
      <c r="B16" s="10" t="s">
        <v>25</v>
      </c>
      <c r="C16" s="10" t="s">
        <v>21</v>
      </c>
      <c r="D16" s="10" t="s">
        <v>38</v>
      </c>
      <c r="E16" s="12" t="s">
        <v>37</v>
      </c>
      <c r="F16" s="17" t="s">
        <v>36</v>
      </c>
      <c r="G16" s="19"/>
      <c r="H16" s="36" t="s">
        <v>26</v>
      </c>
    </row>
    <row r="17" spans="1:8" ht="12.75">
      <c r="A17" s="60" t="s">
        <v>39</v>
      </c>
      <c r="B17" s="27"/>
      <c r="C17" s="27"/>
      <c r="D17" s="27"/>
      <c r="E17" s="27"/>
      <c r="F17" s="27"/>
      <c r="G17" s="27"/>
      <c r="H17" s="37"/>
    </row>
    <row r="18" spans="1:8" ht="38.25">
      <c r="A18" s="31">
        <v>1</v>
      </c>
      <c r="B18" s="10" t="s">
        <v>44</v>
      </c>
      <c r="C18" s="10" t="s">
        <v>45</v>
      </c>
      <c r="D18" s="10" t="s">
        <v>84</v>
      </c>
      <c r="E18" s="12" t="s">
        <v>47</v>
      </c>
      <c r="F18" s="17" t="s">
        <v>86</v>
      </c>
      <c r="G18" s="22">
        <f>20+10+20+20+10+10+20+10+20+20+25+20+25+25+25+25</f>
        <v>305</v>
      </c>
      <c r="H18" s="33">
        <v>1</v>
      </c>
    </row>
    <row r="19" spans="1:8" ht="38.25">
      <c r="A19" s="31">
        <v>2</v>
      </c>
      <c r="B19" s="10" t="s">
        <v>44</v>
      </c>
      <c r="C19" s="10" t="s">
        <v>45</v>
      </c>
      <c r="D19" s="10" t="s">
        <v>46</v>
      </c>
      <c r="E19" s="12" t="s">
        <v>47</v>
      </c>
      <c r="F19" s="17" t="s">
        <v>85</v>
      </c>
      <c r="G19" s="22">
        <f>15+15+15+15+15+10+10+25+25+20+25+25+25+20</f>
        <v>260</v>
      </c>
      <c r="H19" s="33">
        <v>2</v>
      </c>
    </row>
    <row r="20" spans="1:8" ht="38.25">
      <c r="A20" s="31">
        <v>3</v>
      </c>
      <c r="B20" s="10" t="s">
        <v>42</v>
      </c>
      <c r="C20" s="10" t="s">
        <v>43</v>
      </c>
      <c r="D20" s="10" t="s">
        <v>56</v>
      </c>
      <c r="E20" s="12" t="s">
        <v>57</v>
      </c>
      <c r="F20" s="12" t="s">
        <v>82</v>
      </c>
      <c r="G20" s="22">
        <f>20+20+25+20+20+20+20+20+15+15+15+15+15+15</f>
        <v>255</v>
      </c>
      <c r="H20" s="33">
        <v>3</v>
      </c>
    </row>
    <row r="21" spans="1:8" ht="42" customHeight="1">
      <c r="A21" s="31">
        <v>4</v>
      </c>
      <c r="B21" s="10" t="s">
        <v>40</v>
      </c>
      <c r="C21" s="10" t="s">
        <v>41</v>
      </c>
      <c r="D21" s="10" t="s">
        <v>54</v>
      </c>
      <c r="E21" s="12" t="s">
        <v>55</v>
      </c>
      <c r="F21" s="12" t="s">
        <v>75</v>
      </c>
      <c r="G21" s="19">
        <f>10+10+20+20+10+10+10+20+20+20+10+25+25+20</f>
        <v>230</v>
      </c>
      <c r="H21" s="34">
        <v>4</v>
      </c>
    </row>
    <row r="22" spans="1:8" ht="25.5" customHeight="1">
      <c r="A22" s="31">
        <v>5</v>
      </c>
      <c r="B22" s="10" t="s">
        <v>87</v>
      </c>
      <c r="C22" s="10"/>
      <c r="D22" s="10" t="s">
        <v>88</v>
      </c>
      <c r="E22" s="12" t="s">
        <v>53</v>
      </c>
      <c r="F22" s="12" t="s">
        <v>89</v>
      </c>
      <c r="G22" s="22">
        <f>15+15+15+15+15+25+20+20+15+25+20+20</f>
        <v>220</v>
      </c>
      <c r="H22" s="38">
        <v>5</v>
      </c>
    </row>
    <row r="23" spans="1:8" ht="25.5">
      <c r="A23" s="31">
        <v>6</v>
      </c>
      <c r="B23" s="10" t="s">
        <v>76</v>
      </c>
      <c r="C23" s="10" t="s">
        <v>18</v>
      </c>
      <c r="D23" s="10" t="s">
        <v>77</v>
      </c>
      <c r="E23" s="12" t="s">
        <v>32</v>
      </c>
      <c r="F23" s="12" t="s">
        <v>78</v>
      </c>
      <c r="G23" s="19">
        <f>15+10+15+15+15+15+25+25+25+25+25</f>
        <v>210</v>
      </c>
      <c r="H23" s="39" t="s">
        <v>79</v>
      </c>
    </row>
    <row r="24" spans="1:8" ht="38.25">
      <c r="A24" s="31">
        <v>7</v>
      </c>
      <c r="B24" s="10" t="s">
        <v>92</v>
      </c>
      <c r="C24" s="10" t="s">
        <v>45</v>
      </c>
      <c r="D24" s="10" t="s">
        <v>93</v>
      </c>
      <c r="E24" s="12" t="s">
        <v>32</v>
      </c>
      <c r="F24" s="12" t="s">
        <v>94</v>
      </c>
      <c r="G24" s="19">
        <f>15+0+15+15+15+10+10+25+20+20+20+25</f>
        <v>190</v>
      </c>
      <c r="H24" s="34">
        <v>7</v>
      </c>
    </row>
    <row r="25" spans="1:8" ht="25.5">
      <c r="A25" s="31">
        <v>8</v>
      </c>
      <c r="B25" s="10" t="s">
        <v>76</v>
      </c>
      <c r="C25" s="10" t="s">
        <v>18</v>
      </c>
      <c r="D25" s="10" t="s">
        <v>80</v>
      </c>
      <c r="E25" s="12" t="s">
        <v>32</v>
      </c>
      <c r="F25" s="17" t="s">
        <v>81</v>
      </c>
      <c r="G25" s="22">
        <f>10+10+15+15+15+15+25+20+20+25</f>
        <v>170</v>
      </c>
      <c r="H25" s="38">
        <v>8</v>
      </c>
    </row>
    <row r="26" spans="1:8" ht="38.25">
      <c r="A26" s="31">
        <v>9</v>
      </c>
      <c r="B26" s="10" t="s">
        <v>17</v>
      </c>
      <c r="C26" s="10" t="s">
        <v>18</v>
      </c>
      <c r="D26" s="10" t="s">
        <v>31</v>
      </c>
      <c r="E26" s="12" t="s">
        <v>32</v>
      </c>
      <c r="F26" s="12" t="s">
        <v>83</v>
      </c>
      <c r="G26" s="22">
        <f>10+10+10+10+15+10+10+20+10+0+20+25+20</f>
        <v>170</v>
      </c>
      <c r="H26" s="34">
        <v>9</v>
      </c>
    </row>
    <row r="27" spans="1:8" ht="25.5">
      <c r="A27" s="31">
        <v>10</v>
      </c>
      <c r="B27" s="10" t="s">
        <v>24</v>
      </c>
      <c r="C27" s="10" t="s">
        <v>22</v>
      </c>
      <c r="D27" s="10" t="s">
        <v>58</v>
      </c>
      <c r="E27" s="12" t="s">
        <v>57</v>
      </c>
      <c r="F27" s="17" t="s">
        <v>36</v>
      </c>
      <c r="G27" s="14"/>
      <c r="H27" s="38" t="s">
        <v>26</v>
      </c>
    </row>
    <row r="28" spans="1:8" ht="25.5">
      <c r="A28" s="31">
        <v>11</v>
      </c>
      <c r="B28" s="10" t="s">
        <v>25</v>
      </c>
      <c r="C28" s="10" t="s">
        <v>21</v>
      </c>
      <c r="D28" s="10" t="s">
        <v>59</v>
      </c>
      <c r="E28" s="12" t="s">
        <v>60</v>
      </c>
      <c r="F28" s="17" t="s">
        <v>36</v>
      </c>
      <c r="G28" s="14"/>
      <c r="H28" s="38" t="s">
        <v>26</v>
      </c>
    </row>
    <row r="29" spans="1:8" ht="26.25" thickBot="1">
      <c r="A29" s="40">
        <v>12</v>
      </c>
      <c r="B29" s="41" t="s">
        <v>15</v>
      </c>
      <c r="C29" s="41" t="s">
        <v>16</v>
      </c>
      <c r="D29" s="41" t="s">
        <v>52</v>
      </c>
      <c r="E29" s="42" t="s">
        <v>53</v>
      </c>
      <c r="F29" s="43" t="s">
        <v>36</v>
      </c>
      <c r="G29" s="44"/>
      <c r="H29" s="45" t="s">
        <v>26</v>
      </c>
    </row>
    <row r="30" spans="3:4" ht="12.75">
      <c r="C30" s="3"/>
      <c r="D30" s="3"/>
    </row>
  </sheetData>
  <sheetProtection/>
  <mergeCells count="7">
    <mergeCell ref="A17:G17"/>
    <mergeCell ref="A8:G8"/>
    <mergeCell ref="F6:G6"/>
    <mergeCell ref="A1:H1"/>
    <mergeCell ref="B6:C6"/>
    <mergeCell ref="A6:A7"/>
    <mergeCell ref="D6:E6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Zver</cp:lastModifiedBy>
  <cp:lastPrinted>2009-06-15T09:59:16Z</cp:lastPrinted>
  <dcterms:created xsi:type="dcterms:W3CDTF">2008-06-11T07:24:36Z</dcterms:created>
  <dcterms:modified xsi:type="dcterms:W3CDTF">2009-06-15T12:38:18Z</dcterms:modified>
  <cp:category/>
  <cp:version/>
  <cp:contentType/>
  <cp:contentStatus/>
</cp:coreProperties>
</file>